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3-01" sheetId="20" r:id="rId20"/>
    <sheet name="SO 11-78-01" sheetId="21" r:id="rId21"/>
    <sheet name="SO 11-79-01" sheetId="22" r:id="rId22"/>
    <sheet name="SO 12-72-02"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<sst xmlns="http://schemas.openxmlformats.org/spreadsheetml/2006/main" count="35176" uniqueCount="5673">
  <si>
    <t>Aspe</t>
  </si>
  <si>
    <t>Rekapitulace ceny</t>
  </si>
  <si>
    <t>119061</t>
  </si>
  <si>
    <t>Přemístění haly pro OTV a zařízení integrovaného provozního pracoviště OŘ Plzeň_ZM01</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</si>
  <si>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</si>
  <si>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</si>
  <si>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</si>
  <si>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</si>
  <si>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</si>
  <si>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</si>
  <si>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</si>
  <si>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</si>
  <si>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</si>
  <si>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</si>
  <si>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</si>
  <si>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</si>
  <si>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</si>
  <si>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</si>
  <si>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</si>
  <si>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</si>
  <si>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</si>
  <si>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</si>
  <si>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</si>
  <si>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</si>
  <si>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</si>
  <si>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</si>
  <si>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</si>
  <si>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</si>
  <si>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</si>
  <si>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</si>
  <si>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</si>
  <si>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</si>
  <si>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</si>
  <si>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</si>
  <si>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</si>
  <si>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</si>
  <si>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</si>
  <si>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</si>
  <si>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</si>
  <si>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</si>
  <si>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</si>
  <si>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</si>
  <si>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</si>
  <si>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</si>
  <si>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</si>
  <si>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</si>
  <si>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</si>
  <si>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</si>
  <si>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</si>
  <si>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</si>
  <si>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</si>
  <si>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</si>
  <si>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</si>
  <si>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</si>
  <si>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KUS</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</si>
  <si>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</si>
  <si>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</si>
  <si>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</si>
  <si>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</si>
  <si>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 
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</si>
  <si>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</si>
  <si>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</si>
  <si>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</si>
  <si>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</si>
  <si>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</si>
  <si>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</si>
  <si>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</si>
  <si>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</si>
  <si>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</si>
  <si>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</si>
  <si>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 
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</si>
  <si>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</si>
  <si>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</si>
  <si>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</si>
  <si>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</si>
  <si>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</si>
  <si>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 
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</si>
  <si>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</si>
  <si>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</si>
  <si>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</si>
  <si>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</si>
  <si>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 
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</si>
  <si>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</si>
  <si>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</si>
  <si>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</si>
  <si>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 
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</si>
  <si>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</si>
  <si>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</si>
  <si>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</si>
  <si>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 
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</si>
  <si>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</si>
  <si>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</si>
  <si>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 
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</si>
  <si>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</si>
  <si>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</si>
  <si>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</si>
  <si>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 
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</si>
  <si>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</si>
  <si>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</si>
  <si>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</si>
  <si>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 
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</si>
  <si>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</si>
  <si>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</si>
  <si>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</si>
  <si>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</si>
  <si>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</si>
  <si>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</si>
  <si>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</si>
  <si>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</si>
  <si>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</si>
  <si>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</si>
  <si>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</si>
  <si>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</si>
  <si>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</si>
  <si>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</si>
  <si>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</si>
  <si>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</si>
  <si>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</si>
  <si>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</si>
  <si>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</si>
  <si>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</si>
  <si>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</si>
  <si>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</si>
  <si>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</si>
  <si>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</si>
  <si>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</si>
  <si>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</si>
  <si>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</si>
  <si>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</si>
  <si>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</si>
  <si>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</si>
  <si>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</si>
  <si>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</si>
  <si>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</si>
  <si>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</si>
  <si>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</si>
  <si>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</si>
  <si>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</si>
  <si>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</si>
  <si>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</si>
  <si>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</si>
  <si>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</si>
  <si>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</si>
  <si>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</si>
  <si>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</si>
  <si>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</si>
  <si>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</si>
  <si>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</si>
  <si>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</si>
  <si>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</si>
  <si>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</si>
  <si>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</si>
  <si>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</si>
  <si>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</si>
  <si>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</si>
  <si>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</si>
  <si>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</si>
  <si>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</si>
  <si>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</si>
  <si>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</si>
  <si>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</si>
  <si>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</si>
  <si>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</si>
  <si>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</si>
  <si>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</si>
  <si>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</si>
  <si>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</si>
  <si>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</si>
  <si>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</si>
  <si>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 
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</si>
  <si>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</si>
  <si>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</si>
  <si>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</si>
  <si>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</si>
  <si>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</si>
  <si>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 
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</si>
  <si>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</si>
  <si>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</si>
  <si>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</si>
  <si>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 
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</si>
  <si>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</si>
  <si>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</si>
  <si>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</si>
  <si>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</si>
  <si>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</si>
  <si>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</si>
  <si>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</si>
  <si>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</si>
  <si>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</si>
  <si>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</si>
  <si>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</si>
  <si>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</si>
  <si>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 
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</si>
  <si>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</si>
  <si>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</si>
  <si>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</si>
  <si>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</si>
  <si>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</si>
  <si>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</si>
  <si>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</si>
  <si>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 
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</si>
  <si>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</si>
  <si>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</si>
  <si>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</si>
  <si>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 
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</si>
  <si>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</si>
  <si>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</si>
  <si>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</si>
  <si>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 
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</si>
  <si>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</si>
  <si>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</si>
  <si>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</si>
  <si>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 
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</si>
  <si>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</si>
  <si>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</si>
  <si>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</si>
  <si>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 
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</si>
  <si>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</si>
  <si>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</si>
  <si>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</si>
  <si>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</si>
  <si>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</si>
  <si>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</si>
  <si>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</si>
  <si>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</si>
  <si>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</si>
  <si>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</si>
  <si>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</si>
  <si>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</si>
  <si>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</si>
  <si>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</si>
  <si>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</si>
  <si>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</si>
  <si>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460341113</t>
  </si>
  <si>
    <t>Vodorovné přemístění (odvoz) horniny dopravními prostředky včetně složení, bez naložení a rozprostření jakékoliv třídy, na vzdálenost přes 500 do 1000 m</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</si>
  <si>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</si>
  <si>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</si>
  <si>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</si>
  <si>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R997013655.904</t>
  </si>
  <si>
    <t>Poplatek za uložení stavebního odpadu na skládce (skládkovné) zeminy a kamení zatříděného do Katalogu odpadů pod kódem 17 05 04, včetně dopravy</t>
  </si>
  <si>
    <t>T</t>
  </si>
  <si>
    <t>Poznámka k položce: EVIDENČNÍ POLOŽKA. Neoceňovat v objektu SO/PS, položka se oceňuje pouze v objektu SO 90-90 
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</si>
  <si>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</si>
  <si>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</si>
  <si>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</si>
  <si>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</si>
  <si>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</si>
  <si>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</si>
  <si>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</si>
  <si>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</si>
  <si>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460541122</t>
  </si>
  <si>
    <t>Úprava pláně strojně v hornině třídy těžitelnosti II skupiny 4 a 5 se zhutněním</t>
  </si>
  <si>
    <t>M2</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</si>
  <si>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</si>
  <si>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</si>
  <si>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</si>
  <si>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</si>
  <si>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</si>
  <si>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</si>
  <si>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</si>
  <si>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</si>
  <si>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14011098</t>
  </si>
  <si>
    <t>trubka ocelová bezešvá hladká jakost 11 353 159x4,5mm</t>
  </si>
  <si>
    <t>460661112</t>
  </si>
  <si>
    <t>Kabelové lože z písku včetně podsypu, zhutnění a urovnání povrchu pro kabely nn bez zakrytí, šířky přes 35 do 50 cm</t>
  </si>
  <si>
    <t>460661113</t>
  </si>
  <si>
    <t>Kabelové lože z písku včetně podsypu, zhutnění a urovnání povrchu pro kabely nn bez zakrytí, šířky přes 50 do 65 cm</t>
  </si>
  <si>
    <t>460661115</t>
  </si>
  <si>
    <t>Kabelové lože z písku včetně podsypu, zhutnění a urovnání povrchu pro kabely nn bez zakrytí, šířky přes 80 do 100 cm</t>
  </si>
  <si>
    <t>460671112</t>
  </si>
  <si>
    <t>Výstražná fólie z PVC pro krytí kabelů včetně vyrovnání povrchu rýhy, rozvinutí a uložení fólie šířky do 25 cm</t>
  </si>
  <si>
    <t>460791112</t>
  </si>
  <si>
    <t>Montáž trubek ochranných uložených volně do rýhy plastových tuhých, vnitřního průměru přes 32 do 50 mm</t>
  </si>
  <si>
    <t>34571802</t>
  </si>
  <si>
    <t>chránička optického kabelu HDPE jednoplášťová bezhalogenová D 32/27mm</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</si>
  <si>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</si>
  <si>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</si>
  <si>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</si>
  <si>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</si>
  <si>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</si>
  <si>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</si>
  <si>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</si>
  <si>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</si>
  <si>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</si>
  <si>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</si>
  <si>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</si>
  <si>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</si>
  <si>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</si>
  <si>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</si>
  <si>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 
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</si>
  <si>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</si>
  <si>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</si>
  <si>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</si>
  <si>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 
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</si>
  <si>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</si>
  <si>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</si>
  <si>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</si>
  <si>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</si>
  <si>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</si>
  <si>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</si>
  <si>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</si>
  <si>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</si>
  <si>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</si>
  <si>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</si>
  <si>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</si>
  <si>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</si>
  <si>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</si>
  <si>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</si>
  <si>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</si>
  <si>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</si>
  <si>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</si>
  <si>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</si>
  <si>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</si>
  <si>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</si>
  <si>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</si>
  <si>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</si>
  <si>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R7422103050</t>
  </si>
  <si>
    <t>kabel datový optický LAN MOK SM 9/125 - 36 vl.</t>
  </si>
  <si>
    <t>Poznámka k položce: Poznámka k položce: včetně uložení v trase a i v objektech 
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</si>
  <si>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</si>
  <si>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</si>
  <si>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</si>
  <si>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</si>
  <si>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</si>
  <si>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</si>
  <si>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</si>
  <si>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</si>
  <si>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</si>
  <si>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</si>
  <si>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</si>
  <si>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</si>
  <si>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</si>
  <si>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</si>
  <si>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 
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</si>
  <si>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</si>
  <si>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</si>
  <si>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</si>
  <si>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 
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</si>
  <si>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</si>
  <si>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</si>
  <si>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</si>
  <si>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</si>
  <si>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</si>
  <si>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</si>
  <si>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 
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</si>
  <si>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</si>
  <si>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</si>
  <si>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</si>
  <si>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 
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</si>
  <si>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</si>
  <si>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</si>
  <si>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</si>
  <si>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</si>
  <si>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</si>
  <si>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</si>
  <si>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</si>
  <si>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 
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</si>
  <si>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</si>
  <si>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</si>
  <si>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</si>
  <si>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</si>
  <si>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</si>
  <si>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 
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</si>
  <si>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</si>
  <si>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</si>
  <si>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</si>
  <si>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</si>
  <si>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</si>
  <si>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</si>
  <si>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</si>
  <si>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</si>
  <si>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</si>
  <si>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</si>
  <si>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</si>
  <si>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</si>
  <si>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</si>
  <si>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</si>
  <si>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</si>
  <si>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</si>
  <si>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</si>
  <si>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 
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</si>
  <si>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</si>
  <si>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</si>
  <si>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</si>
  <si>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</si>
  <si>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</si>
  <si>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</si>
  <si>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</si>
  <si>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</si>
  <si>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</si>
  <si>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</si>
  <si>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</si>
  <si>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</si>
  <si>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</si>
  <si>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</si>
  <si>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</si>
  <si>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</si>
  <si>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</si>
  <si>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</si>
  <si>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</si>
  <si>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</si>
  <si>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</si>
  <si>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</si>
  <si>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</si>
  <si>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</si>
  <si>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 
Poznámka k položce: Poznámka k položce: Prostupy mezi OTV a terénem a terénem aostatního venkovního zařízení - komplet pro sloučené kebelové rozvody i s jinými sítěmi - koordinační činnost profesí</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</si>
  <si>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</si>
  <si>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</si>
  <si>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</si>
  <si>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</si>
  <si>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</si>
  <si>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</si>
  <si>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</si>
  <si>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</si>
  <si>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</si>
  <si>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</si>
  <si>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</si>
  <si>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 
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</si>
  <si>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</si>
  <si>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</si>
  <si>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</si>
  <si>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</si>
  <si>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</si>
  <si>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</si>
  <si>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</si>
  <si>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</si>
  <si>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</si>
  <si>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</si>
  <si>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</si>
  <si>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</si>
  <si>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</si>
  <si>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</si>
  <si>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</si>
  <si>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</si>
  <si>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</si>
  <si>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</si>
  <si>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</si>
  <si>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</si>
  <si>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</si>
  <si>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</si>
  <si>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</si>
  <si>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</si>
  <si>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</si>
  <si>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</si>
  <si>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</si>
  <si>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</si>
  <si>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</si>
  <si>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R7422395050.1</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</si>
  <si>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</si>
  <si>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</si>
  <si>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</si>
  <si>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</si>
  <si>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</si>
  <si>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</si>
  <si>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</si>
  <si>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</si>
  <si>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</si>
  <si>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</si>
  <si>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</si>
  <si>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</si>
  <si>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</si>
  <si>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</si>
  <si>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</si>
  <si>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</si>
  <si>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</si>
  <si>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</si>
  <si>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</si>
  <si>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</si>
  <si>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 
Poznámka k položce: Poznámka k položce: dodávka a montáž v m.č. 1.09 Triangl</t>
  </si>
  <si>
    <t>R7422411060</t>
  </si>
  <si>
    <t>R7422411070</t>
  </si>
  <si>
    <t>Vedení a uložení optického kabelu v objektu</t>
  </si>
  <si>
    <t>Poznámka k položce: Poznámka k položce: celý komplet v m.č. 1.09 
Poznámka k položce: Poznámka k položce: celý komplet v m.č. 1.09</t>
  </si>
  <si>
    <t>R7422411080</t>
  </si>
  <si>
    <t>Napojení kabelu LAN v pátšřním switchu OTV</t>
  </si>
  <si>
    <t>Poznámka k položce: Poznámka k položce: celý komplet Propojovací LAN kabel slouží i pro propojení kamerového systémuVSS. 
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</si>
  <si>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</si>
  <si>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</si>
  <si>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 
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</si>
  <si>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</si>
  <si>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</si>
  <si>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</si>
  <si>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</si>
  <si>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 
Poznámka k položce: Poznámka k položce: DTJ rozvaděče dodávaní ITZ</t>
  </si>
  <si>
    <t>R7422412040</t>
  </si>
  <si>
    <t>Poznámka k položce: Poznámka k položce: Komunikace od PZTS pro otevření  vrat. 
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</si>
  <si>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</si>
  <si>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</si>
  <si>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</si>
  <si>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</si>
  <si>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</si>
  <si>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</si>
  <si>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</si>
  <si>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</si>
  <si>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</si>
  <si>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</si>
  <si>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</si>
  <si>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 
Poznámka k položce: Poznámka k položce: Dodsávka a montáž</t>
  </si>
  <si>
    <t>R7422415050</t>
  </si>
  <si>
    <t>Poznámka k položce: Poznámka k položce: DTJ rozvaděče dodávané ITZ 
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</si>
  <si>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</si>
  <si>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</si>
  <si>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</si>
  <si>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</si>
  <si>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 
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</si>
  <si>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</si>
  <si>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</si>
  <si>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</si>
  <si>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</si>
  <si>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</si>
  <si>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</si>
  <si>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 
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</si>
  <si>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</si>
  <si>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</si>
  <si>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</si>
  <si>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 
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</si>
  <si>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</si>
  <si>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</si>
  <si>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</si>
  <si>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 
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</si>
  <si>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</si>
  <si>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</si>
  <si>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</si>
  <si>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 
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</si>
  <si>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</si>
  <si>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</si>
  <si>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</si>
  <si>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 
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</si>
  <si>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</si>
  <si>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</si>
  <si>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</si>
  <si>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 
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</si>
  <si>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</si>
  <si>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</si>
  <si>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 
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</si>
  <si>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</si>
  <si>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</si>
  <si>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</si>
  <si>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 
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</si>
  <si>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</si>
  <si>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</si>
  <si>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 
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</si>
  <si>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</si>
  <si>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</si>
  <si>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 
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</si>
  <si>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</si>
  <si>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</si>
  <si>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 
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</si>
  <si>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</si>
  <si>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</si>
  <si>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 
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</si>
  <si>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</si>
  <si>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</si>
  <si>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</si>
  <si>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 
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</si>
  <si>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</si>
  <si>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</si>
  <si>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 
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</si>
  <si>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</si>
  <si>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</si>
  <si>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 
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</si>
  <si>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</si>
  <si>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</si>
  <si>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</si>
  <si>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</si>
  <si>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</si>
  <si>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</si>
  <si>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 
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</si>
  <si>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</si>
  <si>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</si>
  <si>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</si>
  <si>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 
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</si>
  <si>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</si>
  <si>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</si>
  <si>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</si>
  <si>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 
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</si>
  <si>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</si>
  <si>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</si>
  <si>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 
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</si>
  <si>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</si>
  <si>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</si>
  <si>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</si>
  <si>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</si>
  <si>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 
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</si>
  <si>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</si>
  <si>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</si>
  <si>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 
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</si>
  <si>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</si>
  <si>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</si>
  <si>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</si>
  <si>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</si>
  <si>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</si>
  <si>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</si>
  <si>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</si>
  <si>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</si>
  <si>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 
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</si>
  <si>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</si>
  <si>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</si>
  <si>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 
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</si>
  <si>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</si>
  <si>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</si>
  <si>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</si>
  <si>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 
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</si>
  <si>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</si>
  <si>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</si>
  <si>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 
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</si>
  <si>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</si>
  <si>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</si>
  <si>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</si>
  <si>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</si>
  <si>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</si>
  <si>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</si>
  <si>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</si>
  <si>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</si>
  <si>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 
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</si>
  <si>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</si>
  <si>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</si>
  <si>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</si>
  <si>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</si>
  <si>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</si>
  <si>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 
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</si>
  <si>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</si>
  <si>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</si>
  <si>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</si>
  <si>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 
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</si>
  <si>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</si>
  <si>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</si>
  <si>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</si>
  <si>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 
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</si>
  <si>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</si>
  <si>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</si>
  <si>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</si>
  <si>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</si>
  <si>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</si>
  <si>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</si>
  <si>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</si>
  <si>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 
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</si>
  <si>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</si>
  <si>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</si>
  <si>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</si>
  <si>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</si>
  <si>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 
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</si>
  <si>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</si>
  <si>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</si>
  <si>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</si>
  <si>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</si>
  <si>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 
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</si>
  <si>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</si>
  <si>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</si>
  <si>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</si>
  <si>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 
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</si>
  <si>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</si>
  <si>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</si>
  <si>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</si>
  <si>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 
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</si>
  <si>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</si>
  <si>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</si>
  <si>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</si>
  <si>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 
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</si>
  <si>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</si>
  <si>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</si>
  <si>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</si>
  <si>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 
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</si>
  <si>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</si>
  <si>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</si>
  <si>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 
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</si>
  <si>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</si>
  <si>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</si>
  <si>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 
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</si>
  <si>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</si>
  <si>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</si>
  <si>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</si>
  <si>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 
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</si>
  <si>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</si>
  <si>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</si>
  <si>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</si>
  <si>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</si>
  <si>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</si>
  <si>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</si>
  <si>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 
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</si>
  <si>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</si>
  <si>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</si>
  <si>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</si>
  <si>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 
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</si>
  <si>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</si>
  <si>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</si>
  <si>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</si>
  <si>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</si>
  <si>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</si>
  <si>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</si>
  <si>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 
Poznámka k položce: Poznámka k položce: Montážní činnost související se zprovozněním VSS sítí</t>
  </si>
  <si>
    <t>80</t>
  </si>
  <si>
    <t>R7422416190.0</t>
  </si>
  <si>
    <t>Licence kamerového systému</t>
  </si>
  <si>
    <t>Poznámka k položce: Poznámka k položce: Kompletní balík licencí pro kamerový systém 
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</si>
  <si>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</si>
  <si>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</si>
  <si>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</si>
  <si>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</si>
  <si>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</si>
  <si>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</si>
  <si>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</si>
  <si>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</si>
  <si>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</si>
  <si>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</si>
  <si>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</si>
  <si>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</si>
  <si>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</si>
  <si>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</si>
  <si>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</si>
  <si>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</si>
  <si>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</si>
  <si>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</si>
  <si>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</si>
  <si>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</si>
  <si>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</si>
  <si>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</si>
  <si>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</si>
  <si>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</si>
  <si>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</si>
  <si>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</si>
  <si>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</si>
  <si>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</si>
  <si>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</si>
  <si>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</si>
  <si>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</si>
  <si>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</si>
  <si>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</si>
  <si>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</si>
  <si>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</si>
  <si>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</si>
  <si>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</si>
  <si>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</si>
  <si>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</si>
  <si>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</si>
  <si>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</si>
  <si>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</si>
  <si>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 
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</si>
  <si>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</si>
  <si>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</si>
  <si>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</si>
  <si>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</si>
  <si>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</si>
  <si>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</si>
  <si>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</si>
  <si>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</si>
  <si>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</si>
  <si>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</si>
  <si>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</si>
  <si>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</si>
  <si>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</si>
  <si>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</si>
  <si>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 
Poznámka k položce: Poznámka k položce: dodávka a montáže - připojení metalického kabelu sítě DTR  - dle výkresů sdělovací zařízení - DTR a zapojovacích tabulek DTR</t>
  </si>
  <si>
    <t>R7422701070.1</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</si>
  <si>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</si>
  <si>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 
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</si>
  <si>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</si>
  <si>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 
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</si>
  <si>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</si>
  <si>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</si>
  <si>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 
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</si>
  <si>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</si>
  <si>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</si>
  <si>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 
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</si>
  <si>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</si>
  <si>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</si>
  <si>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 
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</si>
  <si>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</si>
  <si>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</si>
  <si>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 
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</si>
  <si>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</si>
  <si>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</si>
  <si>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 
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</si>
  <si>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</si>
  <si>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</si>
  <si>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 
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</si>
  <si>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</si>
  <si>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</si>
  <si>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 
Poznámka k položce: Poznámka k položce: Kabel pospojení PE - přivést z místa hlavní svorkovnice EP. objektu</t>
  </si>
  <si>
    <t>R7422701190</t>
  </si>
  <si>
    <t>Dodávka a montáž kabelu NYY-J 3x2,5 mm2</t>
  </si>
  <si>
    <t>Poznámka k položce: Poznámka k položce: připojovací kabel rozvaděče R-DTR 
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</si>
  <si>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</si>
  <si>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</si>
  <si>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</si>
  <si>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 
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</si>
  <si>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</si>
  <si>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</si>
  <si>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 
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</si>
  <si>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</si>
  <si>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</si>
  <si>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</si>
  <si>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</si>
  <si>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 
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</si>
  <si>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</si>
  <si>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</si>
  <si>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</si>
  <si>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</si>
  <si>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 
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</si>
  <si>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</si>
  <si>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</si>
  <si>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 
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</si>
  <si>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</si>
  <si>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</si>
  <si>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 
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</si>
  <si>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</si>
  <si>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</si>
  <si>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 
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</si>
  <si>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</si>
  <si>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</si>
  <si>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 
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</si>
  <si>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</si>
  <si>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</si>
  <si>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</si>
  <si>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 
Poznámka k položce: Poznámka k položce: komplet dodávka a instalace</t>
  </si>
  <si>
    <t>R7422702080</t>
  </si>
  <si>
    <t>Poznámka k položce: Poznámka k položce: Montážní činnost související se zprovozněním DTR sítí - pouze u datové sítě 
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</si>
  <si>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</si>
  <si>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</si>
  <si>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</si>
  <si>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</si>
  <si>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</si>
  <si>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</si>
  <si>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</si>
  <si>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</si>
  <si>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</si>
  <si>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</si>
  <si>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</si>
  <si>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</si>
  <si>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</si>
  <si>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</si>
  <si>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</si>
  <si>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</si>
  <si>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</si>
  <si>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</si>
  <si>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</si>
  <si>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</si>
  <si>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</si>
  <si>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</si>
  <si>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 
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</si>
  <si>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</si>
  <si>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</si>
  <si>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 
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</si>
  <si>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</si>
  <si>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</si>
  <si>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</si>
  <si>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</si>
  <si>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 
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</si>
  <si>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</si>
  <si>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</si>
  <si>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</si>
  <si>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</si>
  <si>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 
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</si>
  <si>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</si>
  <si>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</si>
  <si>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</si>
  <si>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 
Poznámka k položce: Poznámka k položce: včetně uložení v trase v objektu</t>
  </si>
  <si>
    <t>R7422802060</t>
  </si>
  <si>
    <t>Ventilační jednotka do rozvaděče 1U se čtyřmi ventilátory</t>
  </si>
  <si>
    <t>Poznámka k položce: Poznámka k položce: Dodávka a montáž zařízení datovéhorozvaděče 'R-DTR' 
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</si>
  <si>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</si>
  <si>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</si>
  <si>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</si>
  <si>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</si>
  <si>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</si>
  <si>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</si>
  <si>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</si>
  <si>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</si>
  <si>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</si>
  <si>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</si>
  <si>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</si>
  <si>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</si>
  <si>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</si>
  <si>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</si>
  <si>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</si>
  <si>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</si>
  <si>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</si>
  <si>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</si>
  <si>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</si>
  <si>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</si>
  <si>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</si>
  <si>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</si>
  <si>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</si>
  <si>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</si>
  <si>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</si>
  <si>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</si>
  <si>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</si>
  <si>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</si>
  <si>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</si>
  <si>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</si>
  <si>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</si>
  <si>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</si>
  <si>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</si>
  <si>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</si>
  <si>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</si>
  <si>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</si>
  <si>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</si>
  <si>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</si>
  <si>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</si>
  <si>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</si>
  <si>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</si>
  <si>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</si>
  <si>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 
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</si>
  <si>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</si>
  <si>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</si>
  <si>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</si>
  <si>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</si>
  <si>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</si>
  <si>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</si>
  <si>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</si>
  <si>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</si>
  <si>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</si>
  <si>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</si>
  <si>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</si>
  <si>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</si>
  <si>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</si>
  <si>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</si>
  <si>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</si>
  <si>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</si>
  <si>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 
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</si>
  <si>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</si>
  <si>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</si>
  <si>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</si>
  <si>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</si>
  <si>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R7422802090.1</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</si>
  <si>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</si>
  <si>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</si>
  <si>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</si>
  <si>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</si>
  <si>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</si>
  <si>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</si>
  <si>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</si>
  <si>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</si>
  <si>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</si>
  <si>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</si>
  <si>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</si>
  <si>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</si>
  <si>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</si>
  <si>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</si>
  <si>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</si>
  <si>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</si>
  <si>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</si>
  <si>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</si>
  <si>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</si>
  <si>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</si>
  <si>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</si>
  <si>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</si>
  <si>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</si>
  <si>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</si>
  <si>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</si>
  <si>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</si>
  <si>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</si>
  <si>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</si>
  <si>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 
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</si>
  <si>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</si>
  <si>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</si>
  <si>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</si>
  <si>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 
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</si>
  <si>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</si>
  <si>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</si>
  <si>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</si>
  <si>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</si>
  <si>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 
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</si>
  <si>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</si>
  <si>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</si>
  <si>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</si>
  <si>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</si>
  <si>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</si>
  <si>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</si>
  <si>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</si>
  <si>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 
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</si>
  <si>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</si>
  <si>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</si>
  <si>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 
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</si>
  <si>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</si>
  <si>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</si>
  <si>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</si>
  <si>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</si>
  <si>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</si>
  <si>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</si>
  <si>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</si>
  <si>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</si>
  <si>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</si>
  <si>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</si>
  <si>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</si>
  <si>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</si>
  <si>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</si>
  <si>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 
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</si>
  <si>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</si>
  <si>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</si>
  <si>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</si>
  <si>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</si>
  <si>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</si>
  <si>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</si>
  <si>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 
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</si>
  <si>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</si>
  <si>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</si>
  <si>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</si>
  <si>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</si>
  <si>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</si>
  <si>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</si>
  <si>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</si>
  <si>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</si>
  <si>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</si>
  <si>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</si>
  <si>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</si>
  <si>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 
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</si>
  <si>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</si>
  <si>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</si>
  <si>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 
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</si>
  <si>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</si>
  <si>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</si>
  <si>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</si>
  <si>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</si>
  <si>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</si>
  <si>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</si>
  <si>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</si>
  <si>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</si>
  <si>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</si>
  <si>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</si>
  <si>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</si>
  <si>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</si>
  <si>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</si>
  <si>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</si>
  <si>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</si>
  <si>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</si>
  <si>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</si>
  <si>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</si>
  <si>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</si>
  <si>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</si>
  <si>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</si>
  <si>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</si>
  <si>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 
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</si>
  <si>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</si>
  <si>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</si>
  <si>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</si>
  <si>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</si>
  <si>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</si>
  <si>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</si>
  <si>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</si>
  <si>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</si>
  <si>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</si>
  <si>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</si>
  <si>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</si>
  <si>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 
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</si>
  <si>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</si>
  <si>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</si>
  <si>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</si>
  <si>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</si>
  <si>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</si>
  <si>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</si>
  <si>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</si>
  <si>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</si>
  <si>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</si>
  <si>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</si>
  <si>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</si>
  <si>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</si>
  <si>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 
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</si>
  <si>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</si>
  <si>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</si>
  <si>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 
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</si>
  <si>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</si>
  <si>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</si>
  <si>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</si>
  <si>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</si>
  <si>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</si>
  <si>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</si>
  <si>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</si>
  <si>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</si>
  <si>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</si>
  <si>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</si>
  <si>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</si>
  <si>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</si>
  <si>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</si>
  <si>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</si>
  <si>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</si>
  <si>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</si>
  <si>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</si>
  <si>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</si>
  <si>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</si>
  <si>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</si>
  <si>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</si>
  <si>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</si>
  <si>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</si>
  <si>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</si>
  <si>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</si>
  <si>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</si>
  <si>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</si>
  <si>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</si>
  <si>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</si>
  <si>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</si>
  <si>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</si>
  <si>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</si>
  <si>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</si>
  <si>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</si>
  <si>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</si>
  <si>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</si>
  <si>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</si>
  <si>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</si>
  <si>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</si>
  <si>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</si>
  <si>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</si>
  <si>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</si>
  <si>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</si>
  <si>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</si>
  <si>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</si>
  <si>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</si>
  <si>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</si>
  <si>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</si>
  <si>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</si>
  <si>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</si>
  <si>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</si>
  <si>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 
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</si>
  <si>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</si>
  <si>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</si>
  <si>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</si>
  <si>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</si>
  <si>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</si>
  <si>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</si>
  <si>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</si>
  <si>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</si>
  <si>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</si>
  <si>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</si>
  <si>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</si>
  <si>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</si>
  <si>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</si>
  <si>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</si>
  <si>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</si>
  <si>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</si>
  <si>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R7422895060.1</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</si>
  <si>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</si>
  <si>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</si>
  <si>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</si>
  <si>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</si>
  <si>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</si>
  <si>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</si>
  <si>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 
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</si>
  <si>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</si>
  <si>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</si>
  <si>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</si>
  <si>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</si>
  <si>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</si>
  <si>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</si>
  <si>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</si>
  <si>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</si>
  <si>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</si>
  <si>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</si>
  <si>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</si>
  <si>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</si>
  <si>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</si>
  <si>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</si>
  <si>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</si>
  <si>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</si>
  <si>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</si>
  <si>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</si>
  <si>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</si>
  <si>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EVIDENČNÍ POLOŽKA. Neoceňovat v objektu SO/PS, položka se oceňuje pouze v objektu SO 90-90 
EVIDENČNÍ POLOŽKA. Neoceňovat v objektu SO/PS, položka se oceňuje pouze v objektu SO 90-90</t>
  </si>
  <si>
    <t>Zemní práce</t>
  </si>
  <si>
    <t>123738</t>
  </si>
  <si>
    <t>ODKOP PRO SPOD STAVBU SILNIC A ŽELEZNIC TŘ. I, ODVOZ DO 20KM</t>
  </si>
  <si>
    <t>OTSKP 2023</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</si>
  <si>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</si>
  <si>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</si>
  <si>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</si>
  <si>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</si>
  <si>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</si>
  <si>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</si>
  <si>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</si>
  <si>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</si>
  <si>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</si>
  <si>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</si>
  <si>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</si>
  <si>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</si>
  <si>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</si>
  <si>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</si>
  <si>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</si>
  <si>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kub - zhutnění zemní pláně  
položka zahrnuje úpravu pláně včetně vyrovnání výškových rozdílů. Míru zhutnění určuje projekt. 
kub - zhutnění zemní pláně  
položka zahrnuje úpravu pláně včetně vyrovnání výškových rozdílů. Míru zhutnění určuje projekt.</t>
  </si>
  <si>
    <t>Komunikace</t>
  </si>
  <si>
    <t>501101</t>
  </si>
  <si>
    <t>ZŘÍZENÍ KONSTRUKČNÍ VRSTVY TĚLESA ŽELEZNIČNÍHO SPODKU ZE ŠTĚRKODRTI NOVÉ</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</si>
  <si>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 
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</si>
  <si>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</si>
  <si>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</si>
  <si>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 
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</si>
  <si>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501102.1</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</si>
  <si>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 
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</si>
  <si>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</si>
  <si>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</si>
  <si>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</si>
  <si>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 
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</si>
  <si>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</si>
  <si>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</si>
  <si>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</si>
  <si>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</si>
  <si>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</si>
  <si>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</si>
  <si>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 
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</si>
  <si>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</si>
  <si>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</si>
  <si>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 
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</si>
  <si>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</si>
  <si>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</si>
  <si>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</si>
  <si>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</si>
  <si>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</si>
  <si>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</si>
  <si>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</si>
  <si>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</si>
  <si>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</si>
  <si>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</si>
  <si>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</si>
  <si>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</si>
  <si>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</si>
  <si>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</si>
  <si>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</si>
  <si>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</si>
  <si>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</si>
  <si>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</si>
  <si>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 
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</si>
  <si>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</si>
  <si>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</si>
  <si>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</si>
  <si>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EVIDENČNÍ POLOŽKA. Neoceňovat v objektu SO/PS, položka se oceňuje pouze v objektu SO 90-90, (odpad z KL (40%)*1.8t/m3 - štěrk z výhybky*2t/m3 
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</si>
  <si>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</si>
  <si>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</si>
  <si>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</si>
  <si>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</si>
  <si>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</si>
  <si>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</si>
  <si>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</si>
  <si>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</si>
  <si>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</si>
  <si>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</si>
  <si>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</si>
  <si>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</si>
  <si>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</si>
  <si>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</si>
  <si>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</si>
  <si>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</si>
  <si>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</si>
  <si>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</si>
  <si>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</si>
  <si>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opouštěné území  
položka zahrnuje srovnání výškových rozdílů terénu 
opouštěné území  
položka zahrnuje srovnání výškových rozdílů terénu</t>
  </si>
  <si>
    <t>512550</t>
  </si>
  <si>
    <t>KOLEJOVÉ LOŽE - ZŘÍZENÍ Z KAMENIVA HRUBÉHO DRCENÉHO (ŠTĚRK)</t>
  </si>
  <si>
    <t>svršek - recyklace do KL (30%)   
1. Položka obsahuje:  – dodávku, dopravu a uložení kameniva předepsané specifikace a frakce v požadované míře zhutnění 2. Položka neobsahuje:  X 3. Způsob měření: Měří se objem kolejového lože v projektovaném profilu. 
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</si>
  <si>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</si>
  <si>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</si>
  <si>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 
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</si>
  <si>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</si>
  <si>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</si>
  <si>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</si>
  <si>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</si>
  <si>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</si>
  <si>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</si>
  <si>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</si>
  <si>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</si>
  <si>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</si>
  <si>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</si>
  <si>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</si>
  <si>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</si>
  <si>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</si>
  <si>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</si>
  <si>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 
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</si>
  <si>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</si>
  <si>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</si>
  <si>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</si>
  <si>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</si>
  <si>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</si>
  <si>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</si>
  <si>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</si>
  <si>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</si>
  <si>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</si>
  <si>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</si>
  <si>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533243.1</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</si>
  <si>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</si>
  <si>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</si>
  <si>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</si>
  <si>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KPL</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</si>
  <si>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 
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</si>
  <si>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</si>
  <si>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</si>
  <si>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</si>
  <si>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</si>
  <si>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</si>
  <si>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</si>
  <si>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 
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</si>
  <si>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</si>
  <si>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</si>
  <si>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 
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</si>
  <si>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</si>
  <si>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</si>
  <si>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 
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</si>
  <si>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</si>
  <si>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</si>
  <si>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 
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</si>
  <si>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</si>
  <si>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</si>
  <si>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</si>
  <si>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</si>
  <si>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</si>
  <si>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 
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</si>
  <si>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</si>
  <si>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</si>
  <si>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 
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</si>
  <si>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</si>
  <si>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</si>
  <si>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 
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</si>
  <si>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</si>
  <si>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</si>
  <si>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</si>
  <si>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 
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</si>
  <si>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</si>
  <si>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</si>
  <si>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 
(rycykl.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</si>
  <si>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</si>
  <si>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</si>
  <si>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 
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</si>
  <si>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</si>
  <si>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</si>
  <si>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 
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</si>
  <si>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</si>
  <si>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</si>
  <si>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 
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</si>
  <si>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</si>
  <si>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</si>
  <si>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</si>
  <si>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</si>
  <si>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</si>
  <si>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 
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</si>
  <si>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</si>
  <si>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</si>
  <si>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 
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</si>
  <si>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</si>
  <si>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</si>
  <si>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 
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</si>
  <si>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</si>
  <si>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</si>
  <si>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</si>
  <si>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</si>
  <si>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</si>
  <si>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</si>
  <si>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</si>
  <si>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 
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</si>
  <si>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</si>
  <si>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</si>
  <si>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 
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</si>
  <si>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</si>
  <si>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</si>
  <si>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</si>
  <si>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</si>
  <si>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</si>
  <si>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 
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</si>
  <si>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</si>
  <si>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</si>
  <si>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</si>
  <si>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</si>
  <si>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</si>
  <si>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</si>
  <si>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</si>
  <si>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</si>
  <si>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</si>
  <si>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</si>
  <si>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</si>
  <si>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</si>
  <si>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</si>
  <si>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</si>
  <si>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</si>
  <si>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</si>
  <si>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</si>
  <si>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</si>
  <si>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</si>
  <si>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</si>
  <si>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</si>
  <si>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</si>
  <si>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</si>
  <si>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</si>
  <si>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</si>
  <si>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</si>
  <si>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</si>
  <si>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</si>
  <si>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</si>
  <si>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</si>
  <si>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</si>
  <si>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</si>
  <si>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</si>
  <si>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</si>
  <si>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</si>
  <si>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</si>
  <si>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</si>
  <si>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</si>
  <si>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</si>
  <si>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</si>
  <si>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 
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</si>
  <si>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</si>
  <si>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</si>
  <si>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</si>
  <si>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</si>
  <si>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</si>
  <si>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</si>
  <si>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</si>
  <si>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</si>
  <si>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</si>
  <si>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</si>
  <si>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</si>
  <si>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</si>
  <si>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</si>
  <si>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</si>
  <si>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</si>
  <si>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</si>
  <si>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</si>
  <si>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</si>
  <si>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</si>
  <si>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</si>
  <si>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</si>
  <si>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</si>
  <si>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</si>
  <si>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</si>
  <si>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</si>
  <si>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</si>
  <si>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</si>
  <si>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</si>
  <si>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</si>
  <si>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</si>
  <si>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</si>
  <si>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</si>
  <si>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</si>
  <si>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</si>
  <si>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</si>
  <si>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</si>
  <si>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</si>
  <si>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</si>
  <si>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</si>
  <si>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</si>
  <si>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</si>
  <si>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</si>
  <si>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</si>
  <si>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</si>
  <si>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</si>
  <si>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</si>
  <si>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</si>
  <si>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</si>
  <si>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</si>
  <si>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</si>
  <si>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</si>
  <si>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</si>
  <si>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</si>
  <si>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</si>
  <si>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</si>
  <si>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</si>
  <si>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</si>
  <si>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</si>
  <si>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</si>
  <si>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</si>
  <si>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</si>
  <si>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</si>
  <si>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</si>
  <si>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</si>
  <si>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</si>
  <si>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</si>
  <si>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</si>
  <si>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</si>
  <si>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</si>
  <si>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</si>
  <si>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 
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</si>
  <si>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</si>
  <si>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</si>
  <si>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</si>
  <si>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</si>
  <si>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</si>
  <si>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</si>
  <si>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</si>
  <si>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</si>
  <si>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</si>
  <si>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</si>
  <si>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</si>
  <si>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</si>
  <si>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</si>
  <si>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</si>
  <si>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</si>
  <si>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</si>
  <si>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</si>
  <si>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</si>
  <si>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</si>
  <si>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</si>
  <si>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</si>
  <si>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</si>
  <si>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</si>
  <si>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</si>
  <si>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</si>
  <si>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</si>
  <si>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</si>
  <si>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</si>
  <si>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</si>
  <si>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</si>
  <si>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</si>
  <si>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</si>
  <si>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</si>
  <si>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</si>
  <si>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</si>
  <si>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</si>
  <si>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</si>
  <si>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</si>
  <si>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</si>
  <si>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</si>
  <si>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</si>
  <si>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</si>
  <si>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</si>
  <si>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</si>
  <si>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</si>
  <si>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</si>
  <si>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</si>
  <si>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</si>
  <si>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</si>
  <si>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</si>
  <si>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</si>
  <si>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</si>
  <si>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</si>
  <si>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</si>
  <si>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</si>
  <si>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</si>
  <si>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</si>
  <si>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</si>
  <si>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</si>
  <si>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</si>
  <si>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</si>
  <si>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</si>
  <si>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</si>
  <si>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</si>
  <si>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</si>
  <si>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</si>
  <si>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</si>
  <si>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</si>
  <si>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</si>
  <si>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</si>
  <si>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</si>
  <si>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A2+B2+C2+D2+E2' 
811.086 * 1.8Koeficient množství=1 459.955 [F]</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</si>
  <si>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</si>
  <si>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</si>
  <si>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</si>
  <si>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</si>
  <si>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</si>
  <si>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</si>
  <si>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</si>
  <si>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</si>
  <si>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</si>
  <si>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</si>
  <si>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</si>
  <si>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342272215</t>
  </si>
  <si>
    <t>Příčky z pórobetonových tvárnic hladkých na tenké maltové lože objemová hmotnost do 500 kg/m3, tloušťka příčky 75 mm</t>
  </si>
  <si>
    <t>342244201</t>
  </si>
  <si>
    <t>Příčky jednoduché z cihel děrovaných broušených, na tenkovrstvou maltu, pevnost cihel do P15, tl. příčky 80 mm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</si>
  <si>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</si>
  <si>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</si>
  <si>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</si>
  <si>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</si>
  <si>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</si>
  <si>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</si>
  <si>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</si>
  <si>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</si>
  <si>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</si>
  <si>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</si>
  <si>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</si>
  <si>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</si>
  <si>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</si>
  <si>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</si>
  <si>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</si>
  <si>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</si>
  <si>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</si>
  <si>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</si>
  <si>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</si>
  <si>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</si>
  <si>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</si>
  <si>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</si>
  <si>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</si>
  <si>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</si>
  <si>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</si>
  <si>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</si>
  <si>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</si>
  <si>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</si>
  <si>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</si>
  <si>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</si>
  <si>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</si>
  <si>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</si>
  <si>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</si>
  <si>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</si>
  <si>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</si>
  <si>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</si>
  <si>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</si>
  <si>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</si>
  <si>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</si>
  <si>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</si>
  <si>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</si>
  <si>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</si>
  <si>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</si>
  <si>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</si>
  <si>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</si>
  <si>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</si>
  <si>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</si>
  <si>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</si>
  <si>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</si>
  <si>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</si>
  <si>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</si>
  <si>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</si>
  <si>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</si>
  <si>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</si>
  <si>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</si>
  <si>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</si>
  <si>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631351102</t>
  </si>
  <si>
    <t>Bednění v podlahách rýh a hran odstranění</t>
  </si>
  <si>
    <t>631362021</t>
  </si>
  <si>
    <t>Výztuž mazanin ze svařovaných sítí z drátů typu KARI</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</si>
  <si>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</si>
  <si>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</si>
  <si>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</si>
  <si>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</si>
  <si>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</si>
  <si>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</si>
  <si>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</si>
  <si>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</si>
  <si>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</si>
  <si>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642942611</t>
  </si>
  <si>
    <t>Osazování zárubní nebo rámů kovových dveřních lisovaných nebo z úhelníků bez dveřních křídel na montážní pěnu, plochy otvoru do 2,5 m2</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</si>
  <si>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</si>
  <si>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</si>
  <si>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</si>
  <si>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</si>
  <si>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</si>
  <si>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</si>
  <si>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</si>
  <si>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</si>
  <si>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</si>
  <si>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</si>
  <si>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</si>
  <si>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</si>
  <si>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</si>
  <si>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</si>
  <si>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</si>
  <si>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</si>
  <si>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</si>
  <si>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</si>
  <si>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 
Spotřeba 0,3-0,4kg/m2</t>
  </si>
  <si>
    <t>711112001</t>
  </si>
  <si>
    <t>Provedení izolace proti zemní vlhkosti natěradly a tmely za studena na ploše svislé S nátěrem penetračním</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</si>
  <si>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</si>
  <si>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</si>
  <si>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</si>
  <si>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</si>
  <si>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</si>
  <si>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</si>
  <si>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</si>
  <si>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A67+B67' 
133.26*2=266.520 [C]</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</si>
  <si>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</si>
  <si>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</si>
  <si>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</si>
  <si>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</si>
  <si>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</si>
  <si>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</si>
  <si>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</si>
  <si>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</si>
  <si>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</si>
  <si>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</si>
  <si>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</si>
  <si>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</si>
  <si>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</si>
  <si>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</si>
  <si>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</si>
  <si>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</si>
  <si>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</si>
  <si>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</si>
  <si>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</si>
  <si>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</si>
  <si>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</si>
  <si>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</si>
  <si>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</si>
  <si>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</si>
  <si>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</si>
  <si>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</si>
  <si>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</si>
  <si>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</si>
  <si>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</si>
  <si>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</si>
  <si>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</si>
  <si>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</si>
  <si>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</si>
  <si>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</si>
  <si>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</si>
  <si>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</si>
  <si>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</si>
  <si>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</si>
  <si>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</si>
  <si>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</si>
  <si>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</si>
  <si>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</si>
  <si>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</si>
  <si>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</si>
  <si>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</si>
  <si>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</si>
  <si>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</si>
  <si>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28329022.1</t>
  </si>
  <si>
    <t>2_006-Půdorys střechy 
VNITŘNÍ 40.15*13.1*0.7=368.176 [A] 
OKRAJE40.15*13.1*0.2=105.193 [B] 
ROHY40.15*13.1*0.1=52.597 [C] 
'Celkem: A84+B84+C84' 
525.966 * 1.1655Koeficient množství=613.013 [D]</t>
  </si>
  <si>
    <t>Materiál také pro 712363552 a 712363553 
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</si>
  <si>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</si>
  <si>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</si>
  <si>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</si>
  <si>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</si>
  <si>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</si>
  <si>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</si>
  <si>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</si>
  <si>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</si>
  <si>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</si>
  <si>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</si>
  <si>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</si>
  <si>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</si>
  <si>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</si>
  <si>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</si>
  <si>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</si>
  <si>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</si>
  <si>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</si>
  <si>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</si>
  <si>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</si>
  <si>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</si>
  <si>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</si>
  <si>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</si>
  <si>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</si>
  <si>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</si>
  <si>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</si>
  <si>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</si>
  <si>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</si>
  <si>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</si>
  <si>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</si>
  <si>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</si>
  <si>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</si>
  <si>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</si>
  <si>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</si>
  <si>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</si>
  <si>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</si>
  <si>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</si>
  <si>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</si>
  <si>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</si>
  <si>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</si>
  <si>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</si>
  <si>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</si>
  <si>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</si>
  <si>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</si>
  <si>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</si>
  <si>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</si>
  <si>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</si>
  <si>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</si>
  <si>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</si>
  <si>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</si>
  <si>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</si>
  <si>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</si>
  <si>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</si>
  <si>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</si>
  <si>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</si>
  <si>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</si>
  <si>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</si>
  <si>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</si>
  <si>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</si>
  <si>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</si>
  <si>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</si>
  <si>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</si>
  <si>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</si>
  <si>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</si>
  <si>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</si>
  <si>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</si>
  <si>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</si>
  <si>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</si>
  <si>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</si>
  <si>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</si>
  <si>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</si>
  <si>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</si>
  <si>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</si>
  <si>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</si>
  <si>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</si>
  <si>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</si>
  <si>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</si>
  <si>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</si>
  <si>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</si>
  <si>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</si>
  <si>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</si>
  <si>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</si>
  <si>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</si>
  <si>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</si>
  <si>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</si>
  <si>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</si>
  <si>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</si>
  <si>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</si>
  <si>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</si>
  <si>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</si>
  <si>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28376142.1</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</si>
  <si>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</si>
  <si>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</si>
  <si>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</si>
  <si>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</si>
  <si>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</si>
  <si>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</si>
  <si>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</si>
  <si>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</si>
  <si>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</si>
  <si>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</si>
  <si>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</si>
  <si>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</si>
  <si>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</si>
  <si>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</si>
  <si>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</si>
  <si>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</si>
  <si>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</si>
  <si>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</si>
  <si>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</si>
  <si>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</si>
  <si>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</si>
  <si>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</si>
  <si>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</si>
  <si>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</si>
  <si>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</si>
  <si>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</si>
  <si>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</si>
  <si>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</si>
  <si>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</si>
  <si>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</si>
  <si>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</si>
  <si>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</si>
  <si>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</si>
  <si>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</si>
  <si>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727213228</t>
  </si>
  <si>
    <t>Protipožární trubní ucpávky plastového potrubí prostup stropem tloušťky 150 mm požární odolnost EI 120 D 125</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</si>
  <si>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</si>
  <si>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</si>
  <si>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</si>
  <si>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</si>
  <si>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</si>
  <si>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</si>
  <si>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</si>
  <si>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</si>
  <si>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</si>
  <si>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</si>
  <si>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</si>
  <si>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</si>
  <si>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</si>
  <si>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</si>
  <si>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</si>
  <si>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</si>
  <si>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763131162</t>
  </si>
  <si>
    <t>Montáž prefabrikátu pro sádrokartonové podhledy kompletizovaného tvaru L přechodového profilu rozvinuté šířky přes 300 do 600 mm</t>
  </si>
  <si>
    <t>59031797</t>
  </si>
  <si>
    <t>prefabrikát SDK přechodový profil podhledu deska H2 1x12,5mm rš přes 300 do 600mm</t>
  </si>
  <si>
    <t>763411116</t>
  </si>
  <si>
    <t>Sanitární příčky vhodné do mokrého prostředí dělící z kompaktních desek tl. 13 mm</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</si>
  <si>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</si>
  <si>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</si>
  <si>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</si>
  <si>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76341221-R</t>
  </si>
  <si>
    <t>Sanitární příčky vhodné do suchého prostředí dělící přepážky k pisoárům z HPL desek laminovaných tl. 12 mm</t>
  </si>
  <si>
    <t>763431031</t>
  </si>
  <si>
    <t>Montáž podhledu minerálního včetně zavěšeného roštu skrytého s panely vyjímatelnými jakékoliv velikosti panelů</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</si>
  <si>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</si>
  <si>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</si>
  <si>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</si>
  <si>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</si>
  <si>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</si>
  <si>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</si>
  <si>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</si>
  <si>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</si>
  <si>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</si>
  <si>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</si>
  <si>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</si>
  <si>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</si>
  <si>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</si>
  <si>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</si>
  <si>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</si>
  <si>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</si>
  <si>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</si>
  <si>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</si>
  <si>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</si>
  <si>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</si>
  <si>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</si>
  <si>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</si>
  <si>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</si>
  <si>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</si>
  <si>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</si>
  <si>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</si>
  <si>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</si>
  <si>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</si>
  <si>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</si>
  <si>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</si>
  <si>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</si>
  <si>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</si>
  <si>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</si>
  <si>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</si>
  <si>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</si>
  <si>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</si>
  <si>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</si>
  <si>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</si>
  <si>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</si>
  <si>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</si>
  <si>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</si>
  <si>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</si>
  <si>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</si>
  <si>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</si>
  <si>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</si>
  <si>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</si>
  <si>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</si>
  <si>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</si>
  <si>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</si>
  <si>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</si>
  <si>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</si>
  <si>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</si>
  <si>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</si>
  <si>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</si>
  <si>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</si>
  <si>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</si>
  <si>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</si>
  <si>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</si>
  <si>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</si>
  <si>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</si>
  <si>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</si>
  <si>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</si>
  <si>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</si>
  <si>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</si>
  <si>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</si>
  <si>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</si>
  <si>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</si>
  <si>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</si>
  <si>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</si>
  <si>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</si>
  <si>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</si>
  <si>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</si>
  <si>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</si>
  <si>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</si>
  <si>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</si>
  <si>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</si>
  <si>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</si>
  <si>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</si>
  <si>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</si>
  <si>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</si>
  <si>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</si>
  <si>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</si>
  <si>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</si>
  <si>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</si>
  <si>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</si>
  <si>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</si>
  <si>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</si>
  <si>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</si>
  <si>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</si>
  <si>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</si>
  <si>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</si>
  <si>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</si>
  <si>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</si>
  <si>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</si>
  <si>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</si>
  <si>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</si>
  <si>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</si>
  <si>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</si>
  <si>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</si>
  <si>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</si>
  <si>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</si>
  <si>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</si>
  <si>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</si>
  <si>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</si>
  <si>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</si>
  <si>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</si>
  <si>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</si>
  <si>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</si>
  <si>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</si>
  <si>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</si>
  <si>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</si>
  <si>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</si>
  <si>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</si>
  <si>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</si>
  <si>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</si>
  <si>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</si>
  <si>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</si>
  <si>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</si>
  <si>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</si>
  <si>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</si>
  <si>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</si>
  <si>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</si>
  <si>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</si>
  <si>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</si>
  <si>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</si>
  <si>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</si>
  <si>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</si>
  <si>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</si>
  <si>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</si>
  <si>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</si>
  <si>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</si>
  <si>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</si>
  <si>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</si>
  <si>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</si>
  <si>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</si>
  <si>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</si>
  <si>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</si>
  <si>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</si>
  <si>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</si>
  <si>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</si>
  <si>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</si>
  <si>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</si>
  <si>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</si>
  <si>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</si>
  <si>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</si>
  <si>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</si>
  <si>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</si>
  <si>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</si>
  <si>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</si>
  <si>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</si>
  <si>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</si>
  <si>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</si>
  <si>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</si>
  <si>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</si>
  <si>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</si>
  <si>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</si>
  <si>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</si>
  <si>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</si>
  <si>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</si>
  <si>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</si>
  <si>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</si>
  <si>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</si>
  <si>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</si>
  <si>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</si>
  <si>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</si>
  <si>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</si>
  <si>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</si>
  <si>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</si>
  <si>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</si>
  <si>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</si>
  <si>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198</t>
  </si>
  <si>
    <t>RMAT-O/02</t>
  </si>
  <si>
    <t>O/02 - okno Al otvíravé/sklopné,bezpečnostní RC3, zasklení trojsklo 2,5x1m</t>
  </si>
  <si>
    <t>199</t>
  </si>
  <si>
    <t>RMAT-O/03</t>
  </si>
  <si>
    <t>O/03 - okno Al otvíravé/sklopné, zasklení trojsklo 1,5x1,5m</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</si>
  <si>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</si>
  <si>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</si>
  <si>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</si>
  <si>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</si>
  <si>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</si>
  <si>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</si>
  <si>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</si>
  <si>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</si>
  <si>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</si>
  <si>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</si>
  <si>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</si>
  <si>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</si>
  <si>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</si>
  <si>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</si>
  <si>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</si>
  <si>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</si>
  <si>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</si>
  <si>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</si>
  <si>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</si>
  <si>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</si>
  <si>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</si>
  <si>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</si>
  <si>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</si>
  <si>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</si>
  <si>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</si>
  <si>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</si>
  <si>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</si>
  <si>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</si>
  <si>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</si>
  <si>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</si>
  <si>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</si>
  <si>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</si>
  <si>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</si>
  <si>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</si>
  <si>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</si>
  <si>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</si>
  <si>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</si>
  <si>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</si>
  <si>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</si>
  <si>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</si>
  <si>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</si>
  <si>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</si>
  <si>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</si>
  <si>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</si>
  <si>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</si>
  <si>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</si>
  <si>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</si>
  <si>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</si>
  <si>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</si>
  <si>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</si>
  <si>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</si>
  <si>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</si>
  <si>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</si>
  <si>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</si>
  <si>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</si>
  <si>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</si>
  <si>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</si>
  <si>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</si>
  <si>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</si>
  <si>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</si>
  <si>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</si>
  <si>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</si>
  <si>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</si>
  <si>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</si>
  <si>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</si>
  <si>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</si>
  <si>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</si>
  <si>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</si>
  <si>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</si>
  <si>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</si>
  <si>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</si>
  <si>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</si>
  <si>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</si>
  <si>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</si>
  <si>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</si>
  <si>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</si>
  <si>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</si>
  <si>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 
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</si>
  <si>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</si>
  <si>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</si>
  <si>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</si>
  <si>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</si>
  <si>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</si>
  <si>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</si>
  <si>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 
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</si>
  <si>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</si>
  <si>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</si>
  <si>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</si>
  <si>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</si>
  <si>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</si>
  <si>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</si>
  <si>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 
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</si>
  <si>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</si>
  <si>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</si>
  <si>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</si>
  <si>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</si>
  <si>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</si>
  <si>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</si>
  <si>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</si>
  <si>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</si>
  <si>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</si>
  <si>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</si>
  <si>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</si>
  <si>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</si>
  <si>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</si>
  <si>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</si>
  <si>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</si>
  <si>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</si>
  <si>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 
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</si>
  <si>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</si>
  <si>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</si>
  <si>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</si>
  <si>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</si>
  <si>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</si>
  <si>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</si>
  <si>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</si>
  <si>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</si>
  <si>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</si>
  <si>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</si>
  <si>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</si>
  <si>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</si>
  <si>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</si>
  <si>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</si>
  <si>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</si>
  <si>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</si>
  <si>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</si>
  <si>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</si>
  <si>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</si>
  <si>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</si>
  <si>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</si>
  <si>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</si>
  <si>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</si>
  <si>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</si>
  <si>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</si>
  <si>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</si>
  <si>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</si>
  <si>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</si>
  <si>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</si>
  <si>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</si>
  <si>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</si>
  <si>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</si>
  <si>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</si>
  <si>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</si>
  <si>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</si>
  <si>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</si>
  <si>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</si>
  <si>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</si>
  <si>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</si>
  <si>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</si>
  <si>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</si>
  <si>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</si>
  <si>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</si>
  <si>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</si>
  <si>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</si>
  <si>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</si>
  <si>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</si>
  <si>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</si>
  <si>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</si>
  <si>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</si>
  <si>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</si>
  <si>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</si>
  <si>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</si>
  <si>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</si>
  <si>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</si>
  <si>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</si>
  <si>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</si>
  <si>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</si>
  <si>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</si>
  <si>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</si>
  <si>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</si>
  <si>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</si>
  <si>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</si>
  <si>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</si>
  <si>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</si>
  <si>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</si>
  <si>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</si>
  <si>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</si>
  <si>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</si>
  <si>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</si>
  <si>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</si>
  <si>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</si>
  <si>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</si>
  <si>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</si>
  <si>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</si>
  <si>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</si>
  <si>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</si>
  <si>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</si>
  <si>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</si>
  <si>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</si>
  <si>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</si>
  <si>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</si>
  <si>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</si>
  <si>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</si>
  <si>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</si>
  <si>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</si>
  <si>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</si>
  <si>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</si>
  <si>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</si>
  <si>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</si>
  <si>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</si>
  <si>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</si>
  <si>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</si>
  <si>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</si>
  <si>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</si>
  <si>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</si>
  <si>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</si>
  <si>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</si>
  <si>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</si>
  <si>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</si>
  <si>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</si>
  <si>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</si>
  <si>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</si>
  <si>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</si>
  <si>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</si>
  <si>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</si>
  <si>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</si>
  <si>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</si>
  <si>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</si>
  <si>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</si>
  <si>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</si>
  <si>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</si>
  <si>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</si>
  <si>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</si>
  <si>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</si>
  <si>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</si>
  <si>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</si>
  <si>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</si>
  <si>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</si>
  <si>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</si>
  <si>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</si>
  <si>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</si>
  <si>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</si>
  <si>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</si>
  <si>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</si>
  <si>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</si>
  <si>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</si>
  <si>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</si>
  <si>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</si>
  <si>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</si>
  <si>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</si>
  <si>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</si>
  <si>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</si>
  <si>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</si>
  <si>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</si>
  <si>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z čerstvého betonu</t>
  </si>
  <si>
    <t>270</t>
  </si>
  <si>
    <t>777131127</t>
  </si>
  <si>
    <t>Penetrační nátěr prosyp penetračních nátěrů podlahy pískem přes 1,5 do 3,0 kg/m2</t>
  </si>
  <si>
    <t>271</t>
  </si>
  <si>
    <t>777131151</t>
  </si>
  <si>
    <t>Penetrační nátěr Příplatek k cenám za zvýšenou pracnost provádění soklíků na svislé ploše podlahových</t>
  </si>
  <si>
    <t>272</t>
  </si>
  <si>
    <t>777611121</t>
  </si>
  <si>
    <t>Krycí nátěr podlahy průmyslový epoxidový</t>
  </si>
  <si>
    <t>273</t>
  </si>
  <si>
    <t>777611181</t>
  </si>
  <si>
    <t>Krycí nátěr Příplatek k cenám za zvýšenou pracnost provádění soklíků na svislé ploše podlahových</t>
  </si>
  <si>
    <t>86.744=86.744 [A]</t>
  </si>
  <si>
    <t>274</t>
  </si>
  <si>
    <t>777612101</t>
  </si>
  <si>
    <t>Uzavírací nátěr podlahy epoxidový barevný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</si>
  <si>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</si>
  <si>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</si>
  <si>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</si>
  <si>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</si>
  <si>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</si>
  <si>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</si>
  <si>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</si>
  <si>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</si>
  <si>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</si>
  <si>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</si>
  <si>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</si>
  <si>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</si>
  <si>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</si>
  <si>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</si>
  <si>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</si>
  <si>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</si>
  <si>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</si>
  <si>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</si>
  <si>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</si>
  <si>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</si>
  <si>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</si>
  <si>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</si>
  <si>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</si>
  <si>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</si>
  <si>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</si>
  <si>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</si>
  <si>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</si>
  <si>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</si>
  <si>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</si>
  <si>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</si>
  <si>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</si>
  <si>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</si>
  <si>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</si>
  <si>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</si>
  <si>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</si>
  <si>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</si>
  <si>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</si>
  <si>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</si>
  <si>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</si>
  <si>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</si>
  <si>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</si>
  <si>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</si>
  <si>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</si>
  <si>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</si>
  <si>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</si>
  <si>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</si>
  <si>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</si>
  <si>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</si>
  <si>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</si>
  <si>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</si>
  <si>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</si>
  <si>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</si>
  <si>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</si>
  <si>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</si>
  <si>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</si>
  <si>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</si>
  <si>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</si>
  <si>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</si>
  <si>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</si>
  <si>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</si>
  <si>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</si>
  <si>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</si>
  <si>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</si>
  <si>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</si>
  <si>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</si>
  <si>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</si>
  <si>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</si>
  <si>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</si>
  <si>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</si>
  <si>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</si>
  <si>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</si>
  <si>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</si>
  <si>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</si>
  <si>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</si>
  <si>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</si>
  <si>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</si>
  <si>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</si>
  <si>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</si>
  <si>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</si>
  <si>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</si>
  <si>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</si>
  <si>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</si>
  <si>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</si>
  <si>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</si>
  <si>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</si>
  <si>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</si>
  <si>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</si>
  <si>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</si>
  <si>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</si>
  <si>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</si>
  <si>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</si>
  <si>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</si>
  <si>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</si>
  <si>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</si>
  <si>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</si>
  <si>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</si>
  <si>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</si>
  <si>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</si>
  <si>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</si>
  <si>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</si>
  <si>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</si>
  <si>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</si>
  <si>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</si>
  <si>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</si>
  <si>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</si>
  <si>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</si>
  <si>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</si>
  <si>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</si>
  <si>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</si>
  <si>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</si>
  <si>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</si>
  <si>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</si>
  <si>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</si>
  <si>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</si>
  <si>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</si>
  <si>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</si>
  <si>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</si>
  <si>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</si>
  <si>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</si>
  <si>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</si>
  <si>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</si>
  <si>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</si>
  <si>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</si>
  <si>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</si>
  <si>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</si>
  <si>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</si>
  <si>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</si>
  <si>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</si>
  <si>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</si>
  <si>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</si>
  <si>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</si>
  <si>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</si>
  <si>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</si>
  <si>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</si>
  <si>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</si>
  <si>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</si>
  <si>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</si>
  <si>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</si>
  <si>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</si>
  <si>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</si>
  <si>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</si>
  <si>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</si>
  <si>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</si>
  <si>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</si>
  <si>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</si>
  <si>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</si>
  <si>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staveně konstrukční řešení opravárenské haly</t>
  </si>
  <si>
    <t>SO 11-72-01.12</t>
  </si>
  <si>
    <t>131351106</t>
  </si>
  <si>
    <t>Hloubení nezapažených jam a zářezů strojně s urovnáním dna do předepsaného profilu a spádu v hornině třídy těžitelnosti II skupiny 4 přes 1 000 do 5 000 m3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</si>
  <si>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</si>
  <si>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</si>
  <si>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</si>
  <si>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</si>
  <si>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</si>
  <si>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</si>
  <si>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</si>
  <si>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</si>
  <si>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</si>
  <si>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</si>
  <si>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</si>
  <si>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273313911</t>
  </si>
  <si>
    <t>Základy z betonu prostého desky z betonu kamenem neprokládaného tř. C 30/37</t>
  </si>
  <si>
    <t>273322611</t>
  </si>
  <si>
    <t>Základy z betonu železového (bez výztuže) desky z betonu se zvýšenými nároky na prostředí tř. C 30/37</t>
  </si>
  <si>
    <t>273351121</t>
  </si>
  <si>
    <t>Bednění základů desek zřízení</t>
  </si>
  <si>
    <t>273351122</t>
  </si>
  <si>
    <t>Bednění základů desek odstranění</t>
  </si>
  <si>
    <t>273362021</t>
  </si>
  <si>
    <t>Výztuž základů desek ze svařovaných sítí z drátů typu KARI</t>
  </si>
  <si>
    <t>275321611</t>
  </si>
  <si>
    <t>Základy z betonu železového (bez výztuže) patky z betonu bez zvláštních nároků na prostředí tř. C 30/37</t>
  </si>
  <si>
    <t>275351121</t>
  </si>
  <si>
    <t>Bednění základů patek zřízení</t>
  </si>
  <si>
    <t>275351122</t>
  </si>
  <si>
    <t>Bednění základů patek odstranění</t>
  </si>
  <si>
    <t>275361221</t>
  </si>
  <si>
    <t>Výztuž základů patek z betonářské oceli 10 216 (E)</t>
  </si>
  <si>
    <t>279113141</t>
  </si>
  <si>
    <t>Základové zdi z tvárnic ztraceného bednění včetně výplně z betonu bez zvláštních nároků na vliv prostředí třídy C 20/25, tloušťky zdiva 150 mm</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</si>
  <si>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</si>
  <si>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</si>
  <si>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</si>
  <si>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311113144</t>
  </si>
  <si>
    <t>Nadzákladové zdi z tvárnic ztraceného bednění betonových hladkých, včetně výplně z betonu třídy C 20/25, tloušťky zdiva přes 250 do 300 mm</t>
  </si>
  <si>
    <t>311322611</t>
  </si>
  <si>
    <t>Nadzákladové zdi z betonu železového (bez výztuže) nosné odolného proti agresivnímu prostředí tř. C 30/37</t>
  </si>
  <si>
    <t>311351121</t>
  </si>
  <si>
    <t>Bednění nadzákladových zdí nosných rovné oboustranné za každou stranu zřízení</t>
  </si>
  <si>
    <t>311351122</t>
  </si>
  <si>
    <t>Bednění nadzákladových zdí nosných rovné oboustranné za každou stranu odstranění</t>
  </si>
  <si>
    <t>311351311</t>
  </si>
  <si>
    <t>Bednění nadzákladových zdí nosných rovné jednostranné zřízení</t>
  </si>
  <si>
    <t>311351312</t>
  </si>
  <si>
    <t>Bednění nadzákladových zdí nosných rovné jednostranné odstranění</t>
  </si>
  <si>
    <t>311361221</t>
  </si>
  <si>
    <t>Výztuž nadzákladových zdí nosných svislých nebo odkloněných od svislice, rovných nebo oblých z betonářské oceli 10 216 (E)</t>
  </si>
  <si>
    <t>31-M</t>
  </si>
  <si>
    <t>Montáže strojů tvar. a obráběcích</t>
  </si>
  <si>
    <t>31001</t>
  </si>
  <si>
    <t>D+M jeřábová dráha cca 44 m</t>
  </si>
  <si>
    <t>31002</t>
  </si>
  <si>
    <t>D+M jeřáb + napájecí trolej cca 44 m</t>
  </si>
  <si>
    <t>43-M</t>
  </si>
  <si>
    <t>Montáž ocelových konstrukcí</t>
  </si>
  <si>
    <t>43001</t>
  </si>
  <si>
    <t>D+M ocelové konstukce, sloupy, vazníky včetně konstrukce pod střechu, pozinkované</t>
  </si>
  <si>
    <t>43002</t>
  </si>
  <si>
    <t>D+M opláštění ocelové haly skládaným pláštěm, tl. 260 mm, kladené „vodorovně/svisle" polyesterový lak ve standardní barvě, vč. lemování</t>
  </si>
  <si>
    <t>43003</t>
  </si>
  <si>
    <t>D+M Pásový obloukový světlík – přes hřeben - hliníková bezúdržbová konstrukce, zaskleno PC tl.32 mm (4 vrstvý opál, UN = 1,2 W/K.m2), vč. ocelové podsady a hydr</t>
  </si>
  <si>
    <t>D+M Pásový obloukový světlík – přes hřeben - hliníková bezúdržbová konstrukce, zaskleno PC tl.32 mm (4 vrstvý opál, UN = 1,2 W/K.m2), vč. ocelové podsady a hydroizolace podsady Větrací klapka s elektropohonem, zdvih 300mm čidlo – vítr, déšť 43,70x3,2 m</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</si>
  <si>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</si>
  <si>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</si>
  <si>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</si>
  <si>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</si>
  <si>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</si>
  <si>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</si>
  <si>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564261113</t>
  </si>
  <si>
    <t>Podklad nebo podsyp ze štěrkopísku ŠP s rozprostřením, vlhčením a zhutněním plochy přes 100 m2, po zhutnění tl. 220 mm</t>
  </si>
  <si>
    <t>58761500</t>
  </si>
  <si>
    <t>kamenivo keramické lehké frakce 1/4</t>
  </si>
  <si>
    <t>564281111</t>
  </si>
  <si>
    <t>Podklad nebo podsyp ze štěrkopísku ŠP s rozprostřením, vlhčením a zhutněním plochy přes 100 m2, po zhutnění tl. 300 mm</t>
  </si>
  <si>
    <t>622131121</t>
  </si>
  <si>
    <t>Podkladní a spojovací vrstva vnějších omítaných ploch penetrace nanášená ručně stěn</t>
  </si>
  <si>
    <t>6222-0001</t>
  </si>
  <si>
    <t>Dilatace mezi stávajícími a novými základy z polystyrénových desek tl do 40 mm</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</si>
  <si>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</si>
  <si>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</si>
  <si>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</si>
  <si>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</si>
  <si>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</si>
  <si>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</si>
  <si>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</si>
  <si>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</si>
  <si>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</si>
  <si>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631311225</t>
  </si>
  <si>
    <t>Mazanina z betonu prostého se zvýšenými nároky na prostředí tl. přes 80 do 120 mm tř. C 30/37</t>
  </si>
  <si>
    <t>631311235</t>
  </si>
  <si>
    <t>Mazanina z betonu prostého se zvýšenými nároky na prostředí tl. přes 120 do 240 mm tř. C 30/37</t>
  </si>
  <si>
    <t>631319111</t>
  </si>
  <si>
    <t>Příplatek k cenám mazanin za vytvoření odtokového žlábku v prádelnách, ve dně kanálu pro rozvody apod. š x v = do 200x100 mm</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</si>
  <si>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</si>
  <si>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</si>
  <si>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</si>
  <si>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</si>
  <si>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711111002</t>
  </si>
  <si>
    <t>Provedení izolace proti zemní vlhkosti natěradly a tmely za studena na ploše vodorovné V nátěrem lakem asfaltovým</t>
  </si>
  <si>
    <t>11163152</t>
  </si>
  <si>
    <t>lak hydroizolační asfaltový</t>
  </si>
  <si>
    <t>711112002</t>
  </si>
  <si>
    <t>Provedení izolace proti zemní vlhkosti natěradly a tmely za studena na ploše svislé S nátěrem lakem asfaltovým</t>
  </si>
  <si>
    <t>11163152.1</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</si>
  <si>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</si>
  <si>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</si>
  <si>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</si>
  <si>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</si>
  <si>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</si>
  <si>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</si>
  <si>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</si>
  <si>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</si>
  <si>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</si>
  <si>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</si>
  <si>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</si>
  <si>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</si>
  <si>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</si>
  <si>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</si>
  <si>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</si>
  <si>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</si>
  <si>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</si>
  <si>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</si>
  <si>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</si>
  <si>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</si>
  <si>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</si>
  <si>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</si>
  <si>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</si>
  <si>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</si>
  <si>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</si>
  <si>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</si>
  <si>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</si>
  <si>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</si>
  <si>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</si>
  <si>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</si>
  <si>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</si>
  <si>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</si>
  <si>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</si>
  <si>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</si>
  <si>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767-0006</t>
  </si>
  <si>
    <t>D+ M kolejnice GR 102 pro vlak</t>
  </si>
  <si>
    <t>767-0007</t>
  </si>
  <si>
    <t>D+ M kolejového zarážedla</t>
  </si>
  <si>
    <t>767995116</t>
  </si>
  <si>
    <t>Montáž ostatních atypických zámečnických konstrukcí hmotnosti přes 100 do 250 kg</t>
  </si>
  <si>
    <t>767-008</t>
  </si>
  <si>
    <t>Dodávka ocelové konstrukce pod koleje, trubka kruhová, průměr 200x8 mm výšky 700 m  včetně platlí 400x400x20, zinkování</t>
  </si>
  <si>
    <t>783</t>
  </si>
  <si>
    <t>Dokončovací práce - nátěry</t>
  </si>
  <si>
    <t>789122152</t>
  </si>
  <si>
    <t>Úpravy povrchů pod nátěry ocelových konstrukcí třídy II odstranění rzi a nečistot pomocí ručního nářadí stupeň přípravy St 2, stupeň zrezivění C</t>
  </si>
  <si>
    <t>789122220</t>
  </si>
  <si>
    <t>Úpravy povrchů pod nátěry ocelových konstrukcí třídy II očištění oprášením</t>
  </si>
  <si>
    <t>789122240</t>
  </si>
  <si>
    <t>Úpravy povrchů pod nátěry ocelových konstrukcí třídy II očištění odmaštěním</t>
  </si>
  <si>
    <t>789322211</t>
  </si>
  <si>
    <t>Zhotovení nátěru ocelových konstrukcí třídy II dvousložkového základního, tloušťky do 80 µm</t>
  </si>
  <si>
    <t>789322216</t>
  </si>
  <si>
    <t>Zhotovení nátěru ocelových konstrukcí třídy II dvousložkového mezivrstvy, tloušťky do 80 µm</t>
  </si>
  <si>
    <t>789322221</t>
  </si>
  <si>
    <t>Zhotovení nátěru ocelových konstrukcí třídy II dvousložkového krycího (vrchního), tloušťky do 80 µm</t>
  </si>
  <si>
    <t>789326211</t>
  </si>
  <si>
    <t>Nátěr ocelových konstrukcí třídy II dvousložkový epoxidový základní,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</si>
  <si>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</si>
  <si>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</si>
  <si>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</si>
  <si>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</si>
  <si>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</si>
  <si>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</si>
  <si>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</si>
  <si>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</si>
  <si>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</si>
  <si>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</si>
  <si>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</si>
  <si>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</si>
  <si>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</si>
  <si>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</si>
  <si>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</si>
  <si>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Základy - 2_008 
2*(46.5+13.7+2*2*2+0.6*2)*0.15=20.820 [A]</t>
  </si>
  <si>
    <t>273361821</t>
  </si>
  <si>
    <t>Výztuž základů desek z betonářské oceli 10 505 (R) nebo BSt 500</t>
  </si>
  <si>
    <t>2_001_VYKRES ZAKLADU 
(40.65*13.7-2*2)*0.15 267.18=82.936 [A] 
2*2*0.15  D2=0.600 [B] 
'Celkem: A5+B5' 
83.536 * 0.13Koeficient množství=10.860 [C]</t>
  </si>
  <si>
    <t>274322611</t>
  </si>
  <si>
    <t>Základy z betonu železového (bez výztuže) pasy z betonu se zvýšenými nároky na prostředí tř. C 30/37</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</si>
  <si>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</si>
  <si>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</si>
  <si>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A7+B7+C7+D7' 
205.672 * 0.15Koeficient množství=30.851 [E]</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</si>
  <si>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</si>
  <si>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</si>
  <si>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</si>
  <si>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</si>
  <si>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</si>
  <si>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</si>
  <si>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</si>
  <si>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</si>
  <si>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</si>
  <si>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</si>
  <si>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</si>
  <si>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Výztuž základových zdí nosných svislých nebo odkloněných od svislice, rovinných nebo oblých, deskových nebo žebrových, včetně výztuže jejich žeber z betonářské oceli 10 505 (R) nebo BSt 500</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</si>
  <si>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</si>
  <si>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</si>
  <si>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</si>
  <si>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</si>
  <si>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</si>
  <si>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</si>
  <si>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</si>
  <si>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</si>
  <si>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</si>
  <si>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</si>
  <si>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</si>
  <si>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</si>
  <si>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</si>
  <si>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</si>
  <si>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</si>
  <si>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</si>
  <si>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</si>
  <si>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</si>
  <si>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</si>
  <si>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</si>
  <si>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</si>
  <si>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</si>
  <si>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</si>
  <si>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</si>
  <si>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</si>
  <si>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</si>
  <si>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</si>
  <si>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</si>
  <si>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311361821</t>
  </si>
  <si>
    <t>Výztuž nadzákladových zdí nosných svislých nebo odkloněných od svislice, rovných nebo oblých z betonářské oceli 10 505 (R) nebo BSt 500</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</si>
  <si>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</si>
  <si>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</si>
  <si>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</si>
  <si>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</si>
  <si>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</si>
  <si>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</si>
  <si>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</si>
  <si>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</si>
  <si>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</si>
  <si>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</si>
  <si>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</si>
  <si>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</si>
  <si>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</si>
  <si>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</si>
  <si>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</si>
  <si>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</si>
  <si>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</si>
  <si>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317998114</t>
  </si>
  <si>
    <t>Izolace tepelná mezi překlady z pěnového polystyrenu výšky 24 cm, tloušťky 90 mm</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</si>
  <si>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</si>
  <si>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</si>
  <si>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</si>
  <si>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</si>
  <si>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</si>
  <si>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</si>
  <si>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</si>
  <si>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</si>
  <si>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</si>
  <si>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</si>
  <si>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</si>
  <si>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</si>
  <si>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</si>
  <si>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</si>
  <si>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</si>
  <si>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</si>
  <si>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</si>
  <si>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</si>
  <si>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</si>
  <si>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</si>
  <si>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</si>
  <si>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</si>
  <si>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</si>
  <si>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</si>
  <si>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</si>
  <si>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</si>
  <si>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</si>
  <si>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</si>
  <si>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</si>
  <si>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</si>
  <si>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</si>
  <si>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</si>
  <si>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</si>
  <si>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</si>
  <si>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</si>
  <si>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</si>
  <si>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</si>
  <si>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</si>
  <si>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</si>
  <si>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</si>
  <si>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</si>
  <si>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</si>
  <si>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</si>
  <si>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</si>
  <si>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</si>
  <si>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</si>
  <si>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</si>
  <si>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2_003_VÝKRES_SKLADBY_STROPU_1NP 
0.676*1.1=0.744 [A]</t>
  </si>
  <si>
    <t>13010450</t>
  </si>
  <si>
    <t>úhelník ocelový rovnostranný jakost S355J2 (11 503) 200x200x20mm</t>
  </si>
  <si>
    <t>2_003_VÝKRES_SKLADBY_STROPU_1NP 
(0.683+0.153)*1.1  Prořez 10%=0.920 [A]</t>
  </si>
  <si>
    <t>13431006-r</t>
  </si>
  <si>
    <t>úhelník ocelový rovnostranný jakost S235JR (11 375) 150x150x10mm</t>
  </si>
  <si>
    <t>2_003_VÝKRES_SKLADBY_STROPU_1NP 
(0.134)*1.1  Prořez 10%=0.147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</si>
  <si>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</si>
  <si>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</si>
  <si>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</si>
  <si>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</si>
  <si>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</si>
  <si>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</si>
  <si>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</si>
  <si>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</si>
  <si>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</si>
  <si>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</si>
  <si>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</si>
  <si>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</si>
  <si>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</si>
  <si>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</si>
  <si>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</si>
  <si>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</si>
  <si>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</si>
  <si>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</si>
  <si>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</si>
  <si>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</si>
  <si>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</si>
  <si>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</si>
  <si>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</si>
  <si>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</si>
  <si>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</si>
  <si>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</si>
  <si>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</si>
  <si>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</si>
  <si>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</si>
  <si>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</si>
  <si>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</si>
  <si>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</si>
  <si>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</si>
  <si>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</si>
  <si>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</si>
  <si>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</si>
  <si>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</si>
  <si>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</si>
  <si>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</si>
  <si>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714</t>
  </si>
  <si>
    <t>Akustická a protiotřesová opatření</t>
  </si>
  <si>
    <t>714182001</t>
  </si>
  <si>
    <t>Montáž pohltivých a konstrukčních součástí vložek izolačních volně rohoží stropů nebo stěn</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</si>
  <si>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</si>
  <si>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</si>
  <si>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</si>
  <si>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</si>
  <si>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</si>
  <si>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</si>
  <si>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</si>
  <si>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</si>
  <si>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</si>
  <si>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</si>
  <si>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</si>
  <si>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</si>
  <si>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</si>
  <si>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</si>
  <si>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</si>
  <si>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</si>
  <si>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</si>
  <si>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</si>
  <si>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</si>
  <si>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</si>
  <si>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</si>
  <si>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</si>
  <si>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</si>
  <si>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</si>
  <si>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</si>
  <si>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</si>
  <si>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</si>
  <si>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</si>
  <si>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</si>
  <si>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</si>
  <si>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</si>
  <si>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</si>
  <si>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</si>
  <si>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</si>
  <si>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</si>
  <si>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</si>
  <si>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</si>
  <si>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</si>
  <si>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</si>
  <si>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</si>
  <si>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</si>
  <si>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</si>
  <si>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</si>
  <si>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</si>
  <si>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</si>
  <si>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</si>
  <si>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</si>
  <si>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</si>
  <si>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</si>
  <si>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</si>
  <si>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</si>
  <si>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</si>
  <si>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</si>
  <si>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</si>
  <si>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</si>
  <si>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</si>
  <si>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</si>
  <si>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</si>
  <si>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</si>
  <si>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</si>
  <si>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</si>
  <si>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</si>
  <si>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 
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</si>
  <si>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</si>
  <si>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</si>
  <si>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</si>
  <si>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</si>
  <si>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</si>
  <si>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</si>
  <si>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</si>
  <si>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</si>
  <si>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</si>
  <si>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</si>
  <si>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</si>
  <si>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</si>
  <si>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</si>
  <si>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</si>
  <si>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</si>
  <si>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</si>
  <si>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</si>
  <si>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</si>
  <si>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</si>
  <si>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</si>
  <si>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</si>
  <si>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</si>
  <si>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</si>
  <si>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</si>
  <si>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</si>
  <si>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</si>
  <si>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</si>
  <si>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</si>
  <si>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</si>
  <si>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</si>
  <si>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</si>
  <si>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</si>
  <si>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</si>
  <si>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</si>
  <si>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</si>
  <si>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</si>
  <si>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</si>
  <si>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</si>
  <si>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</si>
  <si>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</si>
  <si>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</si>
  <si>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</si>
  <si>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</si>
  <si>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</si>
  <si>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</si>
  <si>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</si>
  <si>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</si>
  <si>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</si>
  <si>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</si>
  <si>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</si>
  <si>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</si>
  <si>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</si>
  <si>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</si>
  <si>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</si>
  <si>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</si>
  <si>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</si>
  <si>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</si>
  <si>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</si>
  <si>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</si>
  <si>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</si>
  <si>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</si>
  <si>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</si>
  <si>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</si>
  <si>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</si>
  <si>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</si>
  <si>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</si>
  <si>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</si>
  <si>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</si>
  <si>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</si>
  <si>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</si>
  <si>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</si>
  <si>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</si>
  <si>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</si>
  <si>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</si>
  <si>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</si>
  <si>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</si>
  <si>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</si>
  <si>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</si>
  <si>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</si>
  <si>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</si>
  <si>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</si>
  <si>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</si>
  <si>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</si>
  <si>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</si>
  <si>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</si>
  <si>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</si>
  <si>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</si>
  <si>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</si>
  <si>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</si>
  <si>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</si>
  <si>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</si>
  <si>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</si>
  <si>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</si>
  <si>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</si>
  <si>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</si>
  <si>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</si>
  <si>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</si>
  <si>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</si>
  <si>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</si>
  <si>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</si>
  <si>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</si>
  <si>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</si>
  <si>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</si>
  <si>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</si>
  <si>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</si>
  <si>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</si>
  <si>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</si>
  <si>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</si>
  <si>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</si>
  <si>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</si>
  <si>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</si>
  <si>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</si>
  <si>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</si>
  <si>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</si>
  <si>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</si>
  <si>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</si>
  <si>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</si>
  <si>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</si>
  <si>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</si>
  <si>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</si>
  <si>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</si>
  <si>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</si>
  <si>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</si>
  <si>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</si>
  <si>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</si>
  <si>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</si>
  <si>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</si>
  <si>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</si>
  <si>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</si>
  <si>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</si>
  <si>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</si>
  <si>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</si>
  <si>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</si>
  <si>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</si>
  <si>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</si>
  <si>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</si>
  <si>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</si>
  <si>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</si>
  <si>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</si>
  <si>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</si>
  <si>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</si>
  <si>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</si>
  <si>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</si>
  <si>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</si>
  <si>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</si>
  <si>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</si>
  <si>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</si>
  <si>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</si>
  <si>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</si>
  <si>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</si>
  <si>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</si>
  <si>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</si>
  <si>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</si>
  <si>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</si>
  <si>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</si>
  <si>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</si>
  <si>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</si>
  <si>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</si>
  <si>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</si>
  <si>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</si>
  <si>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</si>
  <si>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</si>
  <si>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</si>
  <si>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</si>
  <si>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</si>
  <si>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</si>
  <si>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</si>
  <si>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</si>
  <si>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</si>
  <si>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</si>
  <si>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</si>
  <si>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</si>
  <si>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</si>
  <si>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</si>
  <si>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</si>
  <si>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</si>
  <si>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</si>
  <si>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</si>
  <si>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</si>
  <si>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</si>
  <si>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</si>
  <si>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</si>
  <si>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</si>
  <si>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</si>
  <si>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</si>
  <si>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</si>
  <si>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</si>
  <si>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</si>
  <si>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</si>
  <si>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</si>
  <si>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</si>
  <si>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</si>
  <si>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</si>
  <si>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</si>
  <si>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</si>
  <si>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</si>
  <si>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</si>
  <si>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</si>
  <si>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</si>
  <si>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</si>
  <si>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</si>
  <si>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</si>
  <si>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</si>
  <si>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</si>
  <si>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</si>
  <si>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</si>
  <si>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</si>
  <si>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</si>
  <si>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</si>
  <si>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</si>
  <si>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</si>
  <si>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</si>
  <si>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</si>
  <si>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</si>
  <si>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</si>
  <si>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</si>
  <si>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</si>
  <si>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</si>
  <si>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</si>
  <si>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</si>
  <si>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</si>
  <si>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</si>
  <si>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</si>
  <si>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</si>
  <si>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</si>
  <si>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</si>
  <si>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</si>
  <si>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</si>
  <si>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</si>
  <si>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</si>
  <si>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</si>
  <si>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</si>
  <si>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</si>
  <si>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</si>
  <si>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</si>
  <si>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</si>
  <si>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</si>
  <si>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</si>
  <si>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</si>
  <si>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</si>
  <si>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</si>
  <si>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</si>
  <si>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</si>
  <si>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</si>
  <si>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</si>
  <si>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</si>
  <si>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</si>
  <si>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</si>
  <si>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</si>
  <si>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</si>
  <si>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</si>
  <si>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</si>
  <si>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</si>
  <si>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</si>
  <si>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</si>
  <si>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</si>
  <si>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</si>
  <si>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</si>
  <si>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</si>
  <si>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</si>
  <si>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</si>
  <si>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</si>
  <si>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</si>
  <si>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</si>
  <si>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</si>
  <si>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</si>
  <si>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</si>
  <si>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</si>
  <si>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</si>
  <si>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</si>
  <si>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</si>
  <si>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</si>
  <si>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</si>
  <si>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</si>
  <si>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</si>
  <si>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</si>
  <si>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</si>
  <si>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</si>
  <si>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</si>
  <si>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</si>
  <si>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</si>
  <si>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</si>
  <si>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</si>
  <si>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</si>
  <si>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</si>
  <si>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</si>
  <si>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</si>
  <si>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</si>
  <si>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</si>
  <si>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</si>
  <si>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</si>
  <si>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</si>
  <si>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</si>
  <si>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</si>
  <si>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</si>
  <si>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</si>
  <si>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</si>
  <si>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</si>
  <si>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</si>
  <si>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</si>
  <si>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</si>
  <si>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</si>
  <si>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</si>
  <si>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</si>
  <si>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</si>
  <si>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</si>
  <si>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</si>
  <si>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</si>
  <si>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</si>
  <si>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</si>
  <si>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</si>
  <si>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</si>
  <si>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</si>
  <si>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</si>
  <si>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</si>
  <si>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</si>
  <si>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</si>
  <si>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</si>
  <si>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</si>
  <si>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</si>
  <si>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</si>
  <si>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</si>
  <si>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</si>
  <si>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</si>
  <si>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</si>
  <si>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</si>
  <si>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</si>
  <si>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 
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</si>
  <si>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</si>
  <si>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</si>
  <si>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</si>
  <si>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</si>
  <si>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 
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</si>
  <si>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</si>
  <si>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</si>
  <si>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</si>
  <si>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</si>
  <si>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 
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</si>
  <si>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</si>
  <si>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</si>
  <si>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</si>
  <si>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 
Rozměry min, 600x400x400 mm</t>
  </si>
  <si>
    <t>751614110R</t>
  </si>
  <si>
    <t>01.05 Montáž komponentů MaR k vzduchotechnické jednotce</t>
  </si>
  <si>
    <t>Prokabelování dodaných prvků vč. kabelu pro dotykový displej umístěný v hale 
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</si>
  <si>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</si>
  <si>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</si>
  <si>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</si>
  <si>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</si>
  <si>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</si>
  <si>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 
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</si>
  <si>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</si>
  <si>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</si>
  <si>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</si>
  <si>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</si>
  <si>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 
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</si>
  <si>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</si>
  <si>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</si>
  <si>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</si>
  <si>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</si>
  <si>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</si>
  <si>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</si>
  <si>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 
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</si>
  <si>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</si>
  <si>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</si>
  <si>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</si>
  <si>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</si>
  <si>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 
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</si>
  <si>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</si>
  <si>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</si>
  <si>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</si>
  <si>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</si>
  <si>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</si>
  <si>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</si>
  <si>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</si>
  <si>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</si>
  <si>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 
Rozměru 500x400 mm</t>
  </si>
  <si>
    <t>751510046</t>
  </si>
  <si>
    <t>01.14 Vzduchotechnické potrubí z pozinkovaného plechu kruhové, trouba spirálně vinutá bez příruby, průměru přes 500 do 600 mm</t>
  </si>
  <si>
    <t>Včetně tvarovek, doměřovacích kusů a přechodů 
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</si>
  <si>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</si>
  <si>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</si>
  <si>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</si>
  <si>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</si>
  <si>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</si>
  <si>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</si>
  <si>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</si>
  <si>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</si>
  <si>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</si>
  <si>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</si>
  <si>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 
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</si>
  <si>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</si>
  <si>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</si>
  <si>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</si>
  <si>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</si>
  <si>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 
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</si>
  <si>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</si>
  <si>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</si>
  <si>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</si>
  <si>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</si>
  <si>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 
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</si>
  <si>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</si>
  <si>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</si>
  <si>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</si>
  <si>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</si>
  <si>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</si>
  <si>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</si>
  <si>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</si>
  <si>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</si>
  <si>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</si>
  <si>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</si>
  <si>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</si>
  <si>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</si>
  <si>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</si>
  <si>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 
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</si>
  <si>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</si>
  <si>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</si>
  <si>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 
Izolační materiál ve specifikaci</t>
  </si>
  <si>
    <t>63152096</t>
  </si>
  <si>
    <t>01.24 Pás tepelně izolační univerzální ?=0,032-0,033 tl 50mm</t>
  </si>
  <si>
    <t>39*1.1 Přepočtené koeficientem množství=42.900 [A]</t>
  </si>
  <si>
    <t>Třída reakce na oheň A1 nebo A2 
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</si>
  <si>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</si>
  <si>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</si>
  <si>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</si>
  <si>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</si>
  <si>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</si>
  <si>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</si>
  <si>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</si>
  <si>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</si>
  <si>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</si>
  <si>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</si>
  <si>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 
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</si>
  <si>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</si>
  <si>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</si>
  <si>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</si>
  <si>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</si>
  <si>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</si>
  <si>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</si>
  <si>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</si>
  <si>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</si>
  <si>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</si>
  <si>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</si>
  <si>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</si>
  <si>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</si>
  <si>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 
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</si>
  <si>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</si>
  <si>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</si>
  <si>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</si>
  <si>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</si>
  <si>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</si>
  <si>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</si>
  <si>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</si>
  <si>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</si>
  <si>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</si>
  <si>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</si>
  <si>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</si>
  <si>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</si>
  <si>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</si>
  <si>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</si>
  <si>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</si>
  <si>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</si>
  <si>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</si>
  <si>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</si>
  <si>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</si>
  <si>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</si>
  <si>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 
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</si>
  <si>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</si>
  <si>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</si>
  <si>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</si>
  <si>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</si>
  <si>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</si>
  <si>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</si>
  <si>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</si>
  <si>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</si>
  <si>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</si>
  <si>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</si>
  <si>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</si>
  <si>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 
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</si>
  <si>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</si>
  <si>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</si>
  <si>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</si>
  <si>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</si>
  <si>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 
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</si>
  <si>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</si>
  <si>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</si>
  <si>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</si>
  <si>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</si>
  <si>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</si>
  <si>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</si>
  <si>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</si>
  <si>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</si>
  <si>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</si>
  <si>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</si>
  <si>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</si>
  <si>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</si>
  <si>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</si>
  <si>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</si>
  <si>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</si>
  <si>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</si>
  <si>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</si>
  <si>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</si>
  <si>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</si>
  <si>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</si>
  <si>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</si>
  <si>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</si>
  <si>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</si>
  <si>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</si>
  <si>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</si>
  <si>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</si>
  <si>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</si>
  <si>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</si>
  <si>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 
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</si>
  <si>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</si>
  <si>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</si>
  <si>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 
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</si>
  <si>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</si>
  <si>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</si>
  <si>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</si>
  <si>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</si>
  <si>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</si>
  <si>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</si>
  <si>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</si>
  <si>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</si>
  <si>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</si>
  <si>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</si>
  <si>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 
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</si>
  <si>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</si>
  <si>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</si>
  <si>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</si>
  <si>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</si>
  <si>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</si>
  <si>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 
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</si>
  <si>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</si>
  <si>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</si>
  <si>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 
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</si>
  <si>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</si>
  <si>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</si>
  <si>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</si>
  <si>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</si>
  <si>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</si>
  <si>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</si>
  <si>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</si>
  <si>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</si>
  <si>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</si>
  <si>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 
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</si>
  <si>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</si>
  <si>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</si>
  <si>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</si>
  <si>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</si>
  <si>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 
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</si>
  <si>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</si>
  <si>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</si>
  <si>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</si>
  <si>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</si>
  <si>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</si>
  <si>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</si>
  <si>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</si>
  <si>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</si>
  <si>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</si>
  <si>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</si>
  <si>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</si>
  <si>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</si>
  <si>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</si>
  <si>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</si>
  <si>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</si>
  <si>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</si>
  <si>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</si>
  <si>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</si>
  <si>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</si>
  <si>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</si>
  <si>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</si>
  <si>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</si>
  <si>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</si>
  <si>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</si>
  <si>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</si>
  <si>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</si>
  <si>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</si>
  <si>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</si>
  <si>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</si>
  <si>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</si>
  <si>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</si>
  <si>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</si>
  <si>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</si>
  <si>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</si>
  <si>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 
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</si>
  <si>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</si>
  <si>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</si>
  <si>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</si>
  <si>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</si>
  <si>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</si>
  <si>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</si>
  <si>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</si>
  <si>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</si>
  <si>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</si>
  <si>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</si>
  <si>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</si>
  <si>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</si>
  <si>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</si>
  <si>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</si>
  <si>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</si>
  <si>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</si>
  <si>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</si>
  <si>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</si>
  <si>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</si>
  <si>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</si>
  <si>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</si>
  <si>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</si>
  <si>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</si>
  <si>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</si>
  <si>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</si>
  <si>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 
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</si>
  <si>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</si>
  <si>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</si>
  <si>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</si>
  <si>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</si>
  <si>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</si>
  <si>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</si>
  <si>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</si>
  <si>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</si>
  <si>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</si>
  <si>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</si>
  <si>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</si>
  <si>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</si>
  <si>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</si>
  <si>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</si>
  <si>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</si>
  <si>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</si>
  <si>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</si>
  <si>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</si>
  <si>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</si>
  <si>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</si>
  <si>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</si>
  <si>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</si>
  <si>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</si>
  <si>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</si>
  <si>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</si>
  <si>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</si>
  <si>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</si>
  <si>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</si>
  <si>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</si>
  <si>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</si>
  <si>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</si>
  <si>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</si>
  <si>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</si>
  <si>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</si>
  <si>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</si>
  <si>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</si>
  <si>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</si>
  <si>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 
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</si>
  <si>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</si>
  <si>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</si>
  <si>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</si>
  <si>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</si>
  <si>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</si>
  <si>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</si>
  <si>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</si>
  <si>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</si>
  <si>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</si>
  <si>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</si>
  <si>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 
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</si>
  <si>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</si>
  <si>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</si>
  <si>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</si>
  <si>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</si>
  <si>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</si>
  <si>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 
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</si>
  <si>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</si>
  <si>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</si>
  <si>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 
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</si>
  <si>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</si>
  <si>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</si>
  <si>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 
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</si>
  <si>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</si>
  <si>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</si>
  <si>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</si>
  <si>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</si>
  <si>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</si>
  <si>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</si>
  <si>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</si>
  <si>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</si>
  <si>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</si>
  <si>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</si>
  <si>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</si>
  <si>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</si>
  <si>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 
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</si>
  <si>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</si>
  <si>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</si>
  <si>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</si>
  <si>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</si>
  <si>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</si>
  <si>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</si>
  <si>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</si>
  <si>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</si>
  <si>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</si>
  <si>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 
O89mm, 600x640x640 mm</t>
  </si>
  <si>
    <t>767163121R-2</t>
  </si>
  <si>
    <t>02.05 Montáž ochranné zábrany, přímé</t>
  </si>
  <si>
    <t>55342284R-2</t>
  </si>
  <si>
    <t>02.05 Ochranná zábrana rovná</t>
  </si>
  <si>
    <t>O89mm, 600x600 mm 
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</si>
  <si>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</si>
  <si>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</si>
  <si>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</si>
  <si>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</si>
  <si>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</si>
  <si>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</si>
  <si>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</si>
  <si>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</si>
  <si>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</si>
  <si>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</si>
  <si>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 
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</si>
  <si>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</si>
  <si>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</si>
  <si>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</si>
  <si>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</si>
  <si>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 
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</si>
  <si>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</si>
  <si>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</si>
  <si>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 
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</si>
  <si>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</si>
  <si>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 
Rozměry min. 600x400x250 mm</t>
  </si>
  <si>
    <t>03.05 Montáž komponentů MaR k vzduchotechnické jednotce</t>
  </si>
  <si>
    <t>Prokabelování dodaných prvků vč. kabelu pro dotykový displej 
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</si>
  <si>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</si>
  <si>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</si>
  <si>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</si>
  <si>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</si>
  <si>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</si>
  <si>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</si>
  <si>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</si>
  <si>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</si>
  <si>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</si>
  <si>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</si>
  <si>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</si>
  <si>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</si>
  <si>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</si>
  <si>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</si>
  <si>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</si>
  <si>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</si>
  <si>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</si>
  <si>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</si>
  <si>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</si>
  <si>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</si>
  <si>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</si>
  <si>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</si>
  <si>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</si>
  <si>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</si>
  <si>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</si>
  <si>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</si>
  <si>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</si>
  <si>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</si>
  <si>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</si>
  <si>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</si>
  <si>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</si>
  <si>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</si>
  <si>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</si>
  <si>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</si>
  <si>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</si>
  <si>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</si>
  <si>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</si>
  <si>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</si>
  <si>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</si>
  <si>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</si>
  <si>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</si>
  <si>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</si>
  <si>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</si>
  <si>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</si>
  <si>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</si>
  <si>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</si>
  <si>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</si>
  <si>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</si>
  <si>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</si>
  <si>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</si>
  <si>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</si>
  <si>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</si>
  <si>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</si>
  <si>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</si>
  <si>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</si>
  <si>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</si>
  <si>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</si>
  <si>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</si>
  <si>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</si>
  <si>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</si>
  <si>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</si>
  <si>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</si>
  <si>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</si>
  <si>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</si>
  <si>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</si>
  <si>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</si>
  <si>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</si>
  <si>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</si>
  <si>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</si>
  <si>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</si>
  <si>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</si>
  <si>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 
Protidešťová žaluzie pro sání a výfuk vzduchu z jednotky</t>
  </si>
  <si>
    <t>03.31-1</t>
  </si>
  <si>
    <t>03.31 Montáž požární klapky pro čtyřhranné potrubí</t>
  </si>
  <si>
    <t>Viz. PBŘ 
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</si>
  <si>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</si>
  <si>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</si>
  <si>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</si>
  <si>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</si>
  <si>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 
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</si>
  <si>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</si>
  <si>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</si>
  <si>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</si>
  <si>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</si>
  <si>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</si>
  <si>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</si>
  <si>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</si>
  <si>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</si>
  <si>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</si>
  <si>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</si>
  <si>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</si>
  <si>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 
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</si>
  <si>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</si>
  <si>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</si>
  <si>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</si>
  <si>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</si>
  <si>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</si>
  <si>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</si>
  <si>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</si>
  <si>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</si>
  <si>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 
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</si>
  <si>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</si>
  <si>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</si>
  <si>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</si>
  <si>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 
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</si>
  <si>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</si>
  <si>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</si>
  <si>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</si>
  <si>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 
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</si>
  <si>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</si>
  <si>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</si>
  <si>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</si>
  <si>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</si>
  <si>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</si>
  <si>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</si>
  <si>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</si>
  <si>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</si>
  <si>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</si>
  <si>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</si>
  <si>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</si>
  <si>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</si>
  <si>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</si>
  <si>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</si>
  <si>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</si>
  <si>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</si>
  <si>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</si>
  <si>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</si>
  <si>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</si>
  <si>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</si>
  <si>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</si>
  <si>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</si>
  <si>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</si>
  <si>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</si>
  <si>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</si>
  <si>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</si>
  <si>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</si>
  <si>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</si>
  <si>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</si>
  <si>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</si>
  <si>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</si>
  <si>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</si>
  <si>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</si>
  <si>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</si>
  <si>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</si>
  <si>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</si>
  <si>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</si>
  <si>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</si>
  <si>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</si>
  <si>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</si>
  <si>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</si>
  <si>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</si>
  <si>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</si>
  <si>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</si>
  <si>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</si>
  <si>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</si>
  <si>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</si>
  <si>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</si>
  <si>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</si>
  <si>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</si>
  <si>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</si>
  <si>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</si>
  <si>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</si>
  <si>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</si>
  <si>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</si>
  <si>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</si>
  <si>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</si>
  <si>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</si>
  <si>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 
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</si>
  <si>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</si>
  <si>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</si>
  <si>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</si>
  <si>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</si>
  <si>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</si>
  <si>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</si>
  <si>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</si>
  <si>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</si>
  <si>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</si>
  <si>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</si>
  <si>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</si>
  <si>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</si>
  <si>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 
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</si>
  <si>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</si>
  <si>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</si>
  <si>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</si>
  <si>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</si>
  <si>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</si>
  <si>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</si>
  <si>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</si>
  <si>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</si>
  <si>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</si>
  <si>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</si>
  <si>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</si>
  <si>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</si>
  <si>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</si>
  <si>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</si>
  <si>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</si>
  <si>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</si>
  <si>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</si>
  <si>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</si>
  <si>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</si>
  <si>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</si>
  <si>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</si>
  <si>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</si>
  <si>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</si>
  <si>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</si>
  <si>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</si>
  <si>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</si>
  <si>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</si>
  <si>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</si>
  <si>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</si>
  <si>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 
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</si>
  <si>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</si>
  <si>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</si>
  <si>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</si>
  <si>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</si>
  <si>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</si>
  <si>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</si>
  <si>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</si>
  <si>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</si>
  <si>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</si>
  <si>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</si>
  <si>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</si>
  <si>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</si>
  <si>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</si>
  <si>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</si>
  <si>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</si>
  <si>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</si>
  <si>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</si>
  <si>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</si>
  <si>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</si>
  <si>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 
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</si>
  <si>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</si>
  <si>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</si>
  <si>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</si>
  <si>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</si>
  <si>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</si>
  <si>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</si>
  <si>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</si>
  <si>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</si>
  <si>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</si>
  <si>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</si>
  <si>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</si>
  <si>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</si>
  <si>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 
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</si>
  <si>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</si>
  <si>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</si>
  <si>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</si>
  <si>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</si>
  <si>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 
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</si>
  <si>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</si>
  <si>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</si>
  <si>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 
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</si>
  <si>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</si>
  <si>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</si>
  <si>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</si>
  <si>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</si>
  <si>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</si>
  <si>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</si>
  <si>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</si>
  <si>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</si>
  <si>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</si>
  <si>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</si>
  <si>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</si>
  <si>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</si>
  <si>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 
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</si>
  <si>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</si>
  <si>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</si>
  <si>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</si>
  <si>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 
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</si>
  <si>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</si>
  <si>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</si>
  <si>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</si>
  <si>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</si>
  <si>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</si>
  <si>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</si>
  <si>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</si>
  <si>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</si>
  <si>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</si>
  <si>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 
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</si>
  <si>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</si>
  <si>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</si>
  <si>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</si>
  <si>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</si>
  <si>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</si>
  <si>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</si>
  <si>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 
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</si>
  <si>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</si>
  <si>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</si>
  <si>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</si>
  <si>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</si>
  <si>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</si>
  <si>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</si>
  <si>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</si>
  <si>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</si>
  <si>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</si>
  <si>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 
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</si>
  <si>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</si>
  <si>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</si>
  <si>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</si>
  <si>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</si>
  <si>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</si>
  <si>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</si>
  <si>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</si>
  <si>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</si>
  <si>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 
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</si>
  <si>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</si>
  <si>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</si>
  <si>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</si>
  <si>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</si>
  <si>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</si>
  <si>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</si>
  <si>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</si>
  <si>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</si>
  <si>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</si>
  <si>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 
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</si>
  <si>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</si>
  <si>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</si>
  <si>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</si>
  <si>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</si>
  <si>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 
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</si>
  <si>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</si>
  <si>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</si>
  <si>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</si>
  <si>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</si>
  <si>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 
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</si>
  <si>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</si>
  <si>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</si>
  <si>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</si>
  <si>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</si>
  <si>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</si>
  <si>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</si>
  <si>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</si>
  <si>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</si>
  <si>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</si>
  <si>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</si>
  <si>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</si>
  <si>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</si>
  <si>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</si>
  <si>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</si>
  <si>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</si>
  <si>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</si>
  <si>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</si>
  <si>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</si>
  <si>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</si>
  <si>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</si>
  <si>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</si>
  <si>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</si>
  <si>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 
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</si>
  <si>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</si>
  <si>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</si>
  <si>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</si>
  <si>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</si>
  <si>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</si>
  <si>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</si>
  <si>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</si>
  <si>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</si>
  <si>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</si>
  <si>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 
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</si>
  <si>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</si>
  <si>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</si>
  <si>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</si>
  <si>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</si>
  <si>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 
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</si>
  <si>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</si>
  <si>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</si>
  <si>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</si>
  <si>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</si>
  <si>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 
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</si>
  <si>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</si>
  <si>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</si>
  <si>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</si>
  <si>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</si>
  <si>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</si>
  <si>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 
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</si>
  <si>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</si>
  <si>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</si>
  <si>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</si>
  <si>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</si>
  <si>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 
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</si>
  <si>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</si>
  <si>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</si>
  <si>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</si>
  <si>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</si>
  <si>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</si>
  <si>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</si>
  <si>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</si>
  <si>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</si>
  <si>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</si>
  <si>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</si>
  <si>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</si>
  <si>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</si>
  <si>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</si>
  <si>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</si>
  <si>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</si>
  <si>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</si>
  <si>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</si>
  <si>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</si>
  <si>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</si>
  <si>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</si>
  <si>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</si>
  <si>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 
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</si>
  <si>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</si>
  <si>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</si>
  <si>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</si>
  <si>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</si>
  <si>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</si>
  <si>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</si>
  <si>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</si>
  <si>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</si>
  <si>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</si>
  <si>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</si>
  <si>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</si>
  <si>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</si>
  <si>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</si>
  <si>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</si>
  <si>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</si>
  <si>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</si>
  <si>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</si>
  <si>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</si>
  <si>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</si>
  <si>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</si>
  <si>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</si>
  <si>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</si>
  <si>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</si>
  <si>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</si>
  <si>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</si>
  <si>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</si>
  <si>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</si>
  <si>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</si>
  <si>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</si>
  <si>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</si>
  <si>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</si>
  <si>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</si>
  <si>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</si>
  <si>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</si>
  <si>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</si>
  <si>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</si>
  <si>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</si>
  <si>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</si>
  <si>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</si>
  <si>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</si>
  <si>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</si>
  <si>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</si>
  <si>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</si>
  <si>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</si>
  <si>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</si>
  <si>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</si>
  <si>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</si>
  <si>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</si>
  <si>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</si>
  <si>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</si>
  <si>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</si>
  <si>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</si>
  <si>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</si>
  <si>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</si>
  <si>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</si>
  <si>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</si>
  <si>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</si>
  <si>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</si>
  <si>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</si>
  <si>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</si>
  <si>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</si>
  <si>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</si>
  <si>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</si>
  <si>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</si>
  <si>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</si>
  <si>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</si>
  <si>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</si>
  <si>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</si>
  <si>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</si>
  <si>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733811252</t>
  </si>
  <si>
    <t>Ochrana potrubí termoizolačními trubicemi z pěnového polyetylenu PE přilepenými v příčných a podélných spojích, tloušťky izolace přes 20 do 25 mm, vnitřního průměru izolace DN přes 22 do 45 mm</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</si>
  <si>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</si>
  <si>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</si>
  <si>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</si>
  <si>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</si>
  <si>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</si>
  <si>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</si>
  <si>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</si>
  <si>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</si>
  <si>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</si>
  <si>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</si>
  <si>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</si>
  <si>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</si>
  <si>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</si>
  <si>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</si>
  <si>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</si>
  <si>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</si>
  <si>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</si>
  <si>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</si>
  <si>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</si>
  <si>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</si>
  <si>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</si>
  <si>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</si>
  <si>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</si>
  <si>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</si>
  <si>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</si>
  <si>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</si>
  <si>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</si>
  <si>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</si>
  <si>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</si>
  <si>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</si>
  <si>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</si>
  <si>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</si>
  <si>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</si>
  <si>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</si>
  <si>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</si>
  <si>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</si>
  <si>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</si>
  <si>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</si>
  <si>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</si>
  <si>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</si>
  <si>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</si>
  <si>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</si>
  <si>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</si>
  <si>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</si>
  <si>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</si>
  <si>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</si>
  <si>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</si>
  <si>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</si>
  <si>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</si>
  <si>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</si>
  <si>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</si>
  <si>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</si>
  <si>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</si>
  <si>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</si>
  <si>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</si>
  <si>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</si>
  <si>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</si>
  <si>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</si>
  <si>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</si>
  <si>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</si>
  <si>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</si>
  <si>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</si>
  <si>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</si>
  <si>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</si>
  <si>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</si>
  <si>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</si>
  <si>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</si>
  <si>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</si>
  <si>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</si>
  <si>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</si>
  <si>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</si>
  <si>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</si>
  <si>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</si>
  <si>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</si>
  <si>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</si>
  <si>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</si>
  <si>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</si>
  <si>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</si>
  <si>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</si>
  <si>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</si>
  <si>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</si>
  <si>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</si>
  <si>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</si>
  <si>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</si>
  <si>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</si>
  <si>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</si>
  <si>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</si>
  <si>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</si>
  <si>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</si>
  <si>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</si>
  <si>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</si>
  <si>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</si>
  <si>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</si>
  <si>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</si>
  <si>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</si>
  <si>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</si>
  <si>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</si>
  <si>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</si>
  <si>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 
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</si>
  <si>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</si>
  <si>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</si>
  <si>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</si>
  <si>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</si>
  <si>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</si>
  <si>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</si>
  <si>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</si>
  <si>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</si>
  <si>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</si>
  <si>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</si>
  <si>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349</t>
  </si>
  <si>
    <t>R9401495110</t>
  </si>
  <si>
    <t>Poznámka k položce: mimo jiné dle NV č. 362/2005 Sb. 
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</si>
  <si>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</si>
  <si>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</si>
  <si>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</si>
  <si>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</si>
  <si>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 
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</si>
  <si>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</si>
  <si>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</si>
  <si>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 
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</si>
  <si>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</si>
  <si>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</si>
  <si>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 
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</si>
  <si>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</si>
  <si>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</si>
  <si>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 
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</si>
  <si>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</si>
  <si>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</si>
  <si>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 
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</si>
  <si>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</si>
  <si>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</si>
  <si>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 
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</si>
  <si>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</si>
  <si>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</si>
  <si>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 
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</si>
  <si>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</si>
  <si>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</si>
  <si>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</si>
  <si>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</si>
  <si>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</si>
  <si>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</si>
  <si>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 
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</si>
  <si>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</si>
  <si>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</si>
  <si>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</si>
  <si>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</si>
  <si>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</si>
  <si>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</si>
  <si>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</si>
  <si>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</si>
  <si>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 
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</si>
  <si>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</si>
  <si>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</si>
  <si>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 
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</si>
  <si>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</si>
  <si>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</si>
  <si>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 
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</si>
  <si>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</si>
  <si>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</si>
  <si>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</si>
  <si>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</si>
  <si>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</si>
  <si>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</si>
  <si>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 
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</si>
  <si>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</si>
  <si>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</si>
  <si>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 
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</si>
  <si>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</si>
  <si>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</si>
  <si>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 
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</si>
  <si>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</si>
  <si>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</si>
  <si>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 
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</si>
  <si>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</si>
  <si>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</si>
  <si>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</si>
  <si>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 
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</si>
  <si>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</si>
  <si>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</si>
  <si>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 
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</si>
  <si>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</si>
  <si>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</si>
  <si>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 
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</si>
  <si>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</si>
  <si>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</si>
  <si>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 
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</si>
  <si>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</si>
  <si>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</si>
  <si>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</si>
  <si>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</si>
  <si>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 
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</si>
  <si>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</si>
  <si>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</si>
  <si>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</si>
  <si>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</si>
  <si>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 
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</si>
  <si>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</si>
  <si>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</si>
  <si>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 
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</si>
  <si>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</si>
  <si>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</si>
  <si>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 
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</si>
  <si>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</si>
  <si>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</si>
  <si>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</si>
  <si>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</si>
  <si>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</si>
  <si>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</si>
  <si>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</si>
  <si>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</si>
  <si>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 
Poznámka k položce: Montážní činnost</t>
  </si>
  <si>
    <t>R7411411380</t>
  </si>
  <si>
    <t>Pipojení a uvedení do provozu automatické splachovačů pisoárů</t>
  </si>
  <si>
    <t>Poznámka k položce: Montážní činnost - připojování zaž´řízení dodávané s pisoáry 
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</si>
  <si>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</si>
  <si>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</si>
  <si>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</si>
  <si>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</si>
  <si>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</si>
  <si>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</si>
  <si>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</si>
  <si>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</si>
  <si>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 
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</si>
  <si>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</si>
  <si>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</si>
  <si>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</si>
  <si>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</si>
  <si>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</si>
  <si>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</si>
  <si>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</si>
  <si>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</si>
  <si>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</si>
  <si>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</si>
  <si>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</si>
  <si>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</si>
  <si>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</si>
  <si>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</si>
  <si>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</si>
  <si>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</si>
  <si>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</si>
  <si>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</si>
  <si>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</si>
  <si>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</si>
  <si>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</si>
  <si>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</si>
  <si>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</si>
  <si>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</si>
  <si>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 
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</si>
  <si>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</si>
  <si>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</si>
  <si>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</si>
  <si>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</si>
  <si>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 
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</si>
  <si>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</si>
  <si>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</si>
  <si>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 
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</si>
  <si>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</si>
  <si>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</si>
  <si>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 
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</si>
  <si>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</si>
  <si>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</si>
  <si>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 
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</si>
  <si>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</si>
  <si>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</si>
  <si>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 
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</si>
  <si>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</si>
  <si>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</si>
  <si>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 
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</si>
  <si>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</si>
  <si>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</si>
  <si>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 
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</si>
  <si>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</si>
  <si>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</si>
  <si>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 
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</si>
  <si>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</si>
  <si>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</si>
  <si>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 
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</si>
  <si>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</si>
  <si>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</si>
  <si>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 
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</si>
  <si>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</si>
  <si>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</si>
  <si>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 
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</si>
  <si>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</si>
  <si>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</si>
  <si>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 
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</si>
  <si>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</si>
  <si>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</si>
  <si>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 
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</si>
  <si>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</si>
  <si>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</si>
  <si>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 
Poznámka k položce: Dodávka a monzáž LED svítidla, např. - ONTEC S M1</t>
  </si>
  <si>
    <t>R7411412150</t>
  </si>
  <si>
    <t>Dodávka a montáž kompletního LED nouzové svítidlo stropní - napojené z CBS</t>
  </si>
  <si>
    <t>Poznámka k položce: Dodávka a monzáž LED svítidla, např. - ONTEC R M1 
Poznámka k položce: Dodávka a monzáž LED svítidla, např. - ONTEC R M1</t>
  </si>
  <si>
    <t>R7411412160</t>
  </si>
  <si>
    <t>Poznámka k položce: Dodávka a monzáž LED svítidla, např. - ONTEC R C1 
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</si>
  <si>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</si>
  <si>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</si>
  <si>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 
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</si>
  <si>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</si>
  <si>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</si>
  <si>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 
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</si>
  <si>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</si>
  <si>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</si>
  <si>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 
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</si>
  <si>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</si>
  <si>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</si>
  <si>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 
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</si>
  <si>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</si>
  <si>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</si>
  <si>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</si>
  <si>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</si>
  <si>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</si>
  <si>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</si>
  <si>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 
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</si>
  <si>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</si>
  <si>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</si>
  <si>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</si>
  <si>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</si>
  <si>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</si>
  <si>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</si>
  <si>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</si>
  <si>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</si>
  <si>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</si>
  <si>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</si>
  <si>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</si>
  <si>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</si>
  <si>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</si>
  <si>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</si>
  <si>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</si>
  <si>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</si>
  <si>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</si>
  <si>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</si>
  <si>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</si>
  <si>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</si>
  <si>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</si>
  <si>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</si>
  <si>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</si>
  <si>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</si>
  <si>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</si>
  <si>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</si>
  <si>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</si>
  <si>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</si>
  <si>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 
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</si>
  <si>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</si>
  <si>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</si>
  <si>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</si>
  <si>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</si>
  <si>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</si>
  <si>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</si>
  <si>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</si>
  <si>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</si>
  <si>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</si>
  <si>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</si>
  <si>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</si>
  <si>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</si>
  <si>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</si>
  <si>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</si>
  <si>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</si>
  <si>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</si>
  <si>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</si>
  <si>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</si>
  <si>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</si>
  <si>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</si>
  <si>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</si>
  <si>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</si>
  <si>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</si>
  <si>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</si>
  <si>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</si>
  <si>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</si>
  <si>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</si>
  <si>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</si>
  <si>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</si>
  <si>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</si>
  <si>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</si>
  <si>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</si>
  <si>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 
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</si>
  <si>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</si>
  <si>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</si>
  <si>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</si>
  <si>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</si>
  <si>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</si>
  <si>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</si>
  <si>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</si>
  <si>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</si>
  <si>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</si>
  <si>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</si>
  <si>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</si>
  <si>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</si>
  <si>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</si>
  <si>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</si>
  <si>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</si>
  <si>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</si>
  <si>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</si>
  <si>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</si>
  <si>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</si>
  <si>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</si>
  <si>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</si>
  <si>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</si>
  <si>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</si>
  <si>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</si>
  <si>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</si>
  <si>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</si>
  <si>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</si>
  <si>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</si>
  <si>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</si>
  <si>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</si>
  <si>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</si>
  <si>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</si>
  <si>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</si>
  <si>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</si>
  <si>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</si>
  <si>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</si>
  <si>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</si>
  <si>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</si>
  <si>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</si>
  <si>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</si>
  <si>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 
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</si>
  <si>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</si>
  <si>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</si>
  <si>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 
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</si>
  <si>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</si>
  <si>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</si>
  <si>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</si>
  <si>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</si>
  <si>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</si>
  <si>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</si>
  <si>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</si>
  <si>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</si>
  <si>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</si>
  <si>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</si>
  <si>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</si>
  <si>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</si>
  <si>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</si>
  <si>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</si>
  <si>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</si>
  <si>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</si>
  <si>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</si>
  <si>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</si>
  <si>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</si>
  <si>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</si>
  <si>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</si>
  <si>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</si>
  <si>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 
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</si>
  <si>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</si>
  <si>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</si>
  <si>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</si>
  <si>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</si>
  <si>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</si>
  <si>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</si>
  <si>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</si>
  <si>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</si>
  <si>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</si>
  <si>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</si>
  <si>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</si>
  <si>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</si>
  <si>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</si>
  <si>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</si>
  <si>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</si>
  <si>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</si>
  <si>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</si>
  <si>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</si>
  <si>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</si>
  <si>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</si>
  <si>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</si>
  <si>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</si>
  <si>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</si>
  <si>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</si>
  <si>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</si>
  <si>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</si>
  <si>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</si>
  <si>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</si>
  <si>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</si>
  <si>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</si>
  <si>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 
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</si>
  <si>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</si>
  <si>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</si>
  <si>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</si>
  <si>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</si>
  <si>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</si>
  <si>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</si>
  <si>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</si>
  <si>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</si>
  <si>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</si>
  <si>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 
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</si>
  <si>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</si>
  <si>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</si>
  <si>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</si>
  <si>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</si>
  <si>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 
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</si>
  <si>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</si>
  <si>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</si>
  <si>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</si>
  <si>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</si>
  <si>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</si>
  <si>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</si>
  <si>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 
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</si>
  <si>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</si>
  <si>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</si>
  <si>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</si>
  <si>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</si>
  <si>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</si>
  <si>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</si>
  <si>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</si>
  <si>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</si>
  <si>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</si>
  <si>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</si>
  <si>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 
Poznámka k položce: hlavní jistič</t>
  </si>
  <si>
    <t>R7411416070</t>
  </si>
  <si>
    <t>Dodávka a montáž - Jistič In63A, Ir45A - kompletní</t>
  </si>
  <si>
    <t>Poznámka k položce: jistič FVE 
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</si>
  <si>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</si>
  <si>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</si>
  <si>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</si>
  <si>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</si>
  <si>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</si>
  <si>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</si>
  <si>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 
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</si>
  <si>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</si>
  <si>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</si>
  <si>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</si>
  <si>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</si>
  <si>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</si>
  <si>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</si>
  <si>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</si>
  <si>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</si>
  <si>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</si>
  <si>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</si>
  <si>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</si>
  <si>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</si>
  <si>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</si>
  <si>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</si>
  <si>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</si>
  <si>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</si>
  <si>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</si>
  <si>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</si>
  <si>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</si>
  <si>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</si>
  <si>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</si>
  <si>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</si>
  <si>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</si>
  <si>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</si>
  <si>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</si>
  <si>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</si>
  <si>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</si>
  <si>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</si>
  <si>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</si>
  <si>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</si>
  <si>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</si>
  <si>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</si>
  <si>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</si>
  <si>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</si>
  <si>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</si>
  <si>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</si>
  <si>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</si>
  <si>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</si>
  <si>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</si>
  <si>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</si>
  <si>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</si>
  <si>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</si>
  <si>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</si>
  <si>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</si>
  <si>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</si>
  <si>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</si>
  <si>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</si>
  <si>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</si>
  <si>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</si>
  <si>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</si>
  <si>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</si>
  <si>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</si>
  <si>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</si>
  <si>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</si>
  <si>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</si>
  <si>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</si>
  <si>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</si>
  <si>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</si>
  <si>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</si>
  <si>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</si>
  <si>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</si>
  <si>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</si>
  <si>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</si>
  <si>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</si>
  <si>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</si>
  <si>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</si>
  <si>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</si>
  <si>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</si>
  <si>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</si>
  <si>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</si>
  <si>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</si>
  <si>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</si>
  <si>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</si>
  <si>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</si>
  <si>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</si>
  <si>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</si>
  <si>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</si>
  <si>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</si>
  <si>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</si>
  <si>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</si>
  <si>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</si>
  <si>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</si>
  <si>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</si>
  <si>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</si>
  <si>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</si>
  <si>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</si>
  <si>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</si>
  <si>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</si>
  <si>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</si>
  <si>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</si>
  <si>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</si>
  <si>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</si>
  <si>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</si>
  <si>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</si>
  <si>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</si>
  <si>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</si>
  <si>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</si>
  <si>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</si>
  <si>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</si>
  <si>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</si>
  <si>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</si>
  <si>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</si>
  <si>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</si>
  <si>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</si>
  <si>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</si>
  <si>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</si>
  <si>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</si>
  <si>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 
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</si>
  <si>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</si>
  <si>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</si>
  <si>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</si>
  <si>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</si>
  <si>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</si>
  <si>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</si>
  <si>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</si>
  <si>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</si>
  <si>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</si>
  <si>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</si>
  <si>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</si>
  <si>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</si>
  <si>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</si>
  <si>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</si>
  <si>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</si>
  <si>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</si>
  <si>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</si>
  <si>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</si>
  <si>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</si>
  <si>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</si>
  <si>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</si>
  <si>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</si>
  <si>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</si>
  <si>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</si>
  <si>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</si>
  <si>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</si>
  <si>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</si>
  <si>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</si>
  <si>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</si>
  <si>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</si>
  <si>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</si>
  <si>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</si>
  <si>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</si>
  <si>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 
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</si>
  <si>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</si>
  <si>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</si>
  <si>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</si>
  <si>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</si>
  <si>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</si>
  <si>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</si>
  <si>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</si>
  <si>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 
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</si>
  <si>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</si>
  <si>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</si>
  <si>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</si>
  <si>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</si>
  <si>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</si>
  <si>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 
Poznámka k položce: Kompletní montážní práce na objektu pro 36 panelů</t>
  </si>
  <si>
    <t>R7411427020</t>
  </si>
  <si>
    <t>Připojení fotovoltaických panelů včetně propojení celého systému s měničem DC/AC apod.</t>
  </si>
  <si>
    <t>Poznámka k položce: Kompletní montážní práce 
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</si>
  <si>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</si>
  <si>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</si>
  <si>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</si>
  <si>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</si>
  <si>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</si>
  <si>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</si>
  <si>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</si>
  <si>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 
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</si>
  <si>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</si>
  <si>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</si>
  <si>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</si>
  <si>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</si>
  <si>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</si>
  <si>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</si>
  <si>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</si>
  <si>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</si>
  <si>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</si>
  <si>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</si>
  <si>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</si>
  <si>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</si>
  <si>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</si>
  <si>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 
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</si>
  <si>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</si>
  <si>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</si>
  <si>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</si>
  <si>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</si>
  <si>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</si>
  <si>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</si>
  <si>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</si>
  <si>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 
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</si>
  <si>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</si>
  <si>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</si>
  <si>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</si>
  <si>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</si>
  <si>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</si>
  <si>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</si>
  <si>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</si>
  <si>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 
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</si>
  <si>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</si>
  <si>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</si>
  <si>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</si>
  <si>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</si>
  <si>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</si>
  <si>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</si>
  <si>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</si>
  <si>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</si>
  <si>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</si>
  <si>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</si>
  <si>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</si>
  <si>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</si>
  <si>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</si>
  <si>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</si>
  <si>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</si>
  <si>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</si>
  <si>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</si>
  <si>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</si>
  <si>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</si>
  <si>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</si>
  <si>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</si>
  <si>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</si>
  <si>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</si>
  <si>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</si>
  <si>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</si>
  <si>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</si>
  <si>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</si>
  <si>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</si>
  <si>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 
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</si>
  <si>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</si>
  <si>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</si>
  <si>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</si>
  <si>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</si>
  <si>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 
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</si>
  <si>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</si>
  <si>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</si>
  <si>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</si>
  <si>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</si>
  <si>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301</t>
  </si>
  <si>
    <t>R7411428060</t>
  </si>
  <si>
    <t>Dodávka a montáž přepěťové ochrany (svodiče přepětí) např. FLP-25-T1-VS/4</t>
  </si>
  <si>
    <t>Poznámka k položce: ochrana SPD na straně AC 
Poznámka k položce: ochrana SPD na straně AC</t>
  </si>
  <si>
    <t>302</t>
  </si>
  <si>
    <t>R7411428070</t>
  </si>
  <si>
    <t>Dodávka a montáž kompaktního jističe 3p. In63A, Ir40A se spouští, předním přívodem, nastaven na Ir 40A</t>
  </si>
  <si>
    <t>303</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</si>
  <si>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</si>
  <si>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</si>
  <si>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</si>
  <si>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 
Poznámka k položce: Kompletní dodávka a kompletní montážní práce</t>
  </si>
  <si>
    <t>304</t>
  </si>
  <si>
    <t>R7411428090</t>
  </si>
  <si>
    <t>Dodávka a montáž stykače 3P, 50A</t>
  </si>
  <si>
    <t>Poznámka k položce: regulace bojleru 
Poznámka k položce: regulace bojleru</t>
  </si>
  <si>
    <t>305</t>
  </si>
  <si>
    <t>R7411428100</t>
  </si>
  <si>
    <t>Dodávka a montáž pojistkového odpínače 230V AC (pojistkové svorky např. RSP4 včetně pojistkové vložky o průměru od 5 do 5,3A)</t>
  </si>
  <si>
    <t>306</t>
  </si>
  <si>
    <t>R7411428110</t>
  </si>
  <si>
    <t>Dodávka a montáž kompletních kabelových průchodek IP45</t>
  </si>
  <si>
    <t>307</t>
  </si>
  <si>
    <t>R7411428120</t>
  </si>
  <si>
    <t>Dodávka a montáž přímého informačního měření, např. typu EDIN 371L, pro měření 5-100A s LCD.</t>
  </si>
  <si>
    <t>Poznámka k položce: připojení na M-Bus 
Poznámka k položce: připojení na M-Bus</t>
  </si>
  <si>
    <t>308</t>
  </si>
  <si>
    <t>R7411428130</t>
  </si>
  <si>
    <t>Propojení rozvaděče se zemnící soustavou PE</t>
  </si>
  <si>
    <t>309</t>
  </si>
  <si>
    <t>R7411428140</t>
  </si>
  <si>
    <t>Kusová zkouška rozvaděče</t>
  </si>
  <si>
    <t>310</t>
  </si>
  <si>
    <t>R7411428150</t>
  </si>
  <si>
    <t>D+M Ostatní spojovací materiál , kompletace</t>
  </si>
  <si>
    <t>D29</t>
  </si>
  <si>
    <t>Ochrana proti blesku - LPS včetně montáží</t>
  </si>
  <si>
    <t>311</t>
  </si>
  <si>
    <t>R7411429010</t>
  </si>
  <si>
    <t>Jímací vedení vodič (drát) AlMgSi, Rd8 na podpěrách</t>
  </si>
  <si>
    <t>312</t>
  </si>
  <si>
    <t>R7411429020</t>
  </si>
  <si>
    <t>Skryté svodové vedení vodič (drát) AlMgSi, Rd8 uložené v chráničkách nebo připojených na ocelový sloup přes k tomu určené svorky</t>
  </si>
  <si>
    <t>313</t>
  </si>
  <si>
    <t>R7411429030</t>
  </si>
  <si>
    <t>Propojovací skříň (krabice)zemnění a svodového vedení včetně propojení se zkušební svorkou</t>
  </si>
  <si>
    <t>314</t>
  </si>
  <si>
    <t>R7411429040</t>
  </si>
  <si>
    <t>Chránička PVC 4020 SE se střední mech. odolností včetně montáže a příchytek</t>
  </si>
  <si>
    <t>315</t>
  </si>
  <si>
    <t>R7411429050</t>
  </si>
  <si>
    <t>Svorka zkušební Sza N</t>
  </si>
  <si>
    <t>316</t>
  </si>
  <si>
    <t>R7411429060</t>
  </si>
  <si>
    <t>Svorka universální SU M</t>
  </si>
  <si>
    <t>317</t>
  </si>
  <si>
    <t>R7411429070</t>
  </si>
  <si>
    <t>Svorka universální SUA M</t>
  </si>
  <si>
    <t>318</t>
  </si>
  <si>
    <t>R7411429080</t>
  </si>
  <si>
    <t>Svorka křížová SK</t>
  </si>
  <si>
    <t>319</t>
  </si>
  <si>
    <t>R7411429090</t>
  </si>
  <si>
    <t>Svorka spojovací SS s příložkou</t>
  </si>
  <si>
    <t>320</t>
  </si>
  <si>
    <t>R7411429100</t>
  </si>
  <si>
    <t>Podpěra vedení PV1Z</t>
  </si>
  <si>
    <t>321</t>
  </si>
  <si>
    <t>R7411429110</t>
  </si>
  <si>
    <t>Podpěra PV 21</t>
  </si>
  <si>
    <t>322</t>
  </si>
  <si>
    <t>R7411429120</t>
  </si>
  <si>
    <t>připojovací svorka okapových žlabů SO</t>
  </si>
  <si>
    <t>323</t>
  </si>
  <si>
    <t>R7411429130</t>
  </si>
  <si>
    <t>podpěra vedení na světlíky a žel. Konstrukce PV32</t>
  </si>
  <si>
    <t>324</t>
  </si>
  <si>
    <t>R7411429140</t>
  </si>
  <si>
    <t>připojovací svorka SP1</t>
  </si>
  <si>
    <t>325</t>
  </si>
  <si>
    <t>R7411429150</t>
  </si>
  <si>
    <t>Vzpěry + podložky</t>
  </si>
  <si>
    <t>326</t>
  </si>
  <si>
    <t>R7411429160</t>
  </si>
  <si>
    <t>Označení nových svodů štítky</t>
  </si>
  <si>
    <t>327</t>
  </si>
  <si>
    <t>R7411429170</t>
  </si>
  <si>
    <t>svorka k jímacím a uzemňovacím tyčím SJ01</t>
  </si>
  <si>
    <t>328</t>
  </si>
  <si>
    <t>R7411429180</t>
  </si>
  <si>
    <t>ochranná stříška horní SO01</t>
  </si>
  <si>
    <t>329</t>
  </si>
  <si>
    <t>R7411429190</t>
  </si>
  <si>
    <t>jímací tyč bez osazení 2,5 m JP2,5</t>
  </si>
  <si>
    <t>330</t>
  </si>
  <si>
    <t>R7411429200</t>
  </si>
  <si>
    <t>jímací tyč bez osazení 2 m JP20</t>
  </si>
  <si>
    <t>331</t>
  </si>
  <si>
    <t>R7411429210</t>
  </si>
  <si>
    <t>stojan pro jímací tyč pro JP (malý / 350)</t>
  </si>
  <si>
    <t>332</t>
  </si>
  <si>
    <t>R7411429220</t>
  </si>
  <si>
    <t>Zemnící pásek FeZn 30x4</t>
  </si>
  <si>
    <t>333</t>
  </si>
  <si>
    <t>R7411429230</t>
  </si>
  <si>
    <t>Dilatační propojka páse/pásek</t>
  </si>
  <si>
    <t>334</t>
  </si>
  <si>
    <t>R7411429240</t>
  </si>
  <si>
    <t>Vodič FeZn o 10 mm</t>
  </si>
  <si>
    <t>335</t>
  </si>
  <si>
    <t>R7411429250</t>
  </si>
  <si>
    <t>SuperFlex, mechanická ochrana pro izolaci spoje</t>
  </si>
  <si>
    <t>336</t>
  </si>
  <si>
    <t>R7411429260</t>
  </si>
  <si>
    <t>zálivka gumoasfalt/barvy - Petrolátová PVC páska ANTICOR š 50 mm</t>
  </si>
  <si>
    <t>Poznámka k položce: protikorozní ochrana pro izolací spoje (10 m páska) 
Poznámka k položce: protikorozní ochrana pro izolací spoje (10 m páska)</t>
  </si>
  <si>
    <t>337</t>
  </si>
  <si>
    <t>R7411429270</t>
  </si>
  <si>
    <t>Ostatní nespecifikovaný pomocný, konstrukční a spojovací materiál</t>
  </si>
  <si>
    <t>D30</t>
  </si>
  <si>
    <t>345</t>
  </si>
  <si>
    <t>R7411495140</t>
  </si>
  <si>
    <t>Poznámka k položce: Ostatní přípomoci nesouvisející přímo se stavební částí 
Poznámka k položce: Ostatní přípomoci nesouvisející přímo se stavební částí</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</si>
  <si>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</si>
  <si>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</si>
  <si>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</si>
  <si>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</si>
  <si>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</si>
  <si>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</si>
  <si>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</si>
  <si>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R0051495040</t>
  </si>
  <si>
    <t>Seznámení se s dokumentací</t>
  </si>
  <si>
    <t>Poznámka k položce: Dle požadavků technické zprávy. 
Poznámka k položce: Dle požadavků technické zprávy.</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</si>
  <si>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</si>
  <si>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</si>
  <si>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R0051495160</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</si>
  <si>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</si>
  <si>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</si>
  <si>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R0051495200</t>
  </si>
  <si>
    <t>Poznámka k položce: Kompletní systém sběru, třídění, odvozu a likvidace odpadu v souladu se zák. č.185/2001 Sb. v platném znění a vyhl. č.381/2001 Sb. v platném znění 
Poznámka k položce: Kompletní systém sběru, třídění, odvozu a likvidace odpadu v souladu se zák. č.185/2001 Sb. v platném znění a vyhl. č.381/2001 Sb. v platném znění</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</si>
  <si>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</si>
  <si>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 
Poznámka k položce: Průběžné provádění úklidů pro řádné a bezpečné provádění stavby a provedení komplexního úklidu po provádění vytápění na úroveň min. původního stavu v návaznosti na likvidaci odpadů a úklid celé stavby</t>
  </si>
  <si>
    <t>R0051495220</t>
  </si>
  <si>
    <t>R0051495230</t>
  </si>
  <si>
    <t>Doprava související s elektro částí</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</si>
  <si>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</si>
  <si>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</si>
  <si>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 
Poznámka k položce: Pro danou část stavby, a to především v souladu s NV č. 591/2006 Sb., technologickými postupy, vyhodnocením rizik a opatřeními pro jejih zamezení a tedy pro zajištění bezpečnosti provádění prací atd.</t>
  </si>
  <si>
    <t>338</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</si>
  <si>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</si>
  <si>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</si>
  <si>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 
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</si>
  <si>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339</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</si>
  <si>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</si>
  <si>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</si>
  <si>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340</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</si>
  <si>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</si>
  <si>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</si>
  <si>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 
Poznámka k položce: Před předáním díla, vyhotovení zápisu s popisem postupu zprovoznění, výsledků seřízení, výsledků zkoušek, atd. Zařízení musí být před předáním bez závad.</t>
  </si>
  <si>
    <t>341</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</si>
  <si>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</si>
  <si>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</si>
  <si>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342</t>
  </si>
  <si>
    <t>R7411495090</t>
  </si>
  <si>
    <t>Poznámka k položce: Před předáním díla se musí provést funkční zkoušky nových připojených el. Zařízení, s vytavením písemné zprávy - protokolu o vykonaných zkouškách. 
Poznámka k položce: Před předáním díla se musí provést funkční zkoušky nových připojených el. Zařízení, s vytavením písemné zprávy - protokolu o vykonaných zkouškách.</t>
  </si>
  <si>
    <t>343</t>
  </si>
  <si>
    <t>R7411495120</t>
  </si>
  <si>
    <t>Poznámka k položce: Před předáním. Vyhotovení zápisu s popisem postupu zprovoznění, výsledků seřízení, výsledků zkoušek, atd. Zařízení musí být před předáním bez závad. 
Poznámka k položce: Před předáním. Vyhotovení zápisu s popisem postupu zprovoznění, výsledků seřízení, výsledků zkoušek, atd. Zařízení musí být před předáním bez závad.</t>
  </si>
  <si>
    <t>344</t>
  </si>
  <si>
    <t>R7411495130</t>
  </si>
  <si>
    <t>346</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</si>
  <si>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</si>
  <si>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</si>
  <si>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 
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</si>
  <si>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347</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</si>
  <si>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</si>
  <si>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 
Poznámka k položce: Dle přílohy č. 2 vyhl. č. 73/2010 Sb. včetně vystavení zprávy o revizi s deklarací bezpečného provozu bez závad. Včetně provedení kontroly dle zařazení do tříd a skupin k § 2. odst.2 Vyprcuje revizní technik spolu i instektorem - TIČR.</t>
  </si>
  <si>
    <t>348</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</si>
  <si>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</si>
  <si>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</si>
  <si>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</si>
  <si>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</si>
  <si>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</si>
  <si>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</si>
  <si>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</si>
  <si>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 
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</si>
  <si>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</si>
  <si>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</si>
  <si>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 
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</si>
  <si>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</si>
  <si>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</si>
  <si>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 
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</si>
  <si>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</si>
  <si>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</si>
  <si>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 
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</si>
  <si>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</si>
  <si>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</si>
  <si>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 
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</si>
  <si>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</si>
  <si>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</si>
  <si>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 
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</si>
  <si>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</si>
  <si>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</si>
  <si>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 
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</si>
  <si>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</si>
  <si>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</si>
  <si>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 
Připojení měřiče  tepla, vodoměru, lektroměru s komunikací MBus</t>
  </si>
  <si>
    <t>R009</t>
  </si>
  <si>
    <t>Připojení solenoidového ventilu doplňování TV</t>
  </si>
  <si>
    <t>Připojení elmag.ventilu 24Vac; ON/OFF  Poznámka k položce: Připojení elmag.ventilu 24Vac; ON/OFF 
Připojení elmag.ventilu 24Vac; ON/OFF  Poznámka k položce: Připojení elmag.ventilu 24Vac; ON/OFF</t>
  </si>
  <si>
    <t>R010</t>
  </si>
  <si>
    <t>Připojení TČ, komunikace ModBus</t>
  </si>
  <si>
    <t>Připojení TČ, komunikace ModBus 
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</si>
  <si>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</si>
  <si>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</si>
  <si>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</si>
  <si>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</si>
  <si>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</si>
  <si>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</si>
  <si>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</si>
  <si>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</si>
  <si>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</si>
  <si>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</si>
  <si>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</si>
  <si>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</si>
  <si>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</si>
  <si>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</si>
  <si>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</si>
  <si>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</si>
  <si>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</si>
  <si>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</si>
  <si>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</si>
  <si>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</si>
  <si>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</si>
  <si>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</si>
  <si>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</si>
  <si>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</si>
  <si>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</si>
  <si>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</si>
  <si>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</si>
  <si>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</si>
  <si>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</si>
  <si>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</si>
  <si>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</si>
  <si>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</si>
  <si>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 
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</si>
  <si>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</si>
  <si>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</si>
  <si>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</si>
  <si>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</si>
  <si>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</si>
  <si>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</si>
  <si>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</si>
  <si>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</si>
  <si>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</si>
  <si>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</si>
  <si>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</si>
  <si>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</si>
  <si>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</si>
  <si>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</si>
  <si>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</si>
  <si>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</si>
  <si>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</si>
  <si>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</si>
  <si>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</si>
  <si>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</si>
  <si>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</si>
  <si>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</si>
  <si>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</si>
  <si>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 
Výchozí revize ELEKTRO zařízení MaR připojených na rozváděč MaR</t>
  </si>
  <si>
    <t>HZS4231</t>
  </si>
  <si>
    <t>Hodinové zúčtovací sazby ostatních profesí revizní a kontrolní činnost technik</t>
  </si>
  <si>
    <t>Komplexní zkouška 72 hod 
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</si>
  <si>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</si>
  <si>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</si>
  <si>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</si>
  <si>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</si>
  <si>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</si>
  <si>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</si>
  <si>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</si>
  <si>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</si>
  <si>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</si>
  <si>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</si>
  <si>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</si>
  <si>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</si>
  <si>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</si>
  <si>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</si>
  <si>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</si>
  <si>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</si>
  <si>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</si>
  <si>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</si>
  <si>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</si>
  <si>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</si>
  <si>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</si>
  <si>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</si>
  <si>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</si>
  <si>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</si>
  <si>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</si>
  <si>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</si>
  <si>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 
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</si>
  <si>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</si>
  <si>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</si>
  <si>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</si>
  <si>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</si>
  <si>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</si>
  <si>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</si>
  <si>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</si>
  <si>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</si>
  <si>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</si>
  <si>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</si>
  <si>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</si>
  <si>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</si>
  <si>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</si>
  <si>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</si>
  <si>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</si>
  <si>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</si>
  <si>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</si>
  <si>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</si>
  <si>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</si>
  <si>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</si>
  <si>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</si>
  <si>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</si>
  <si>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</si>
  <si>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</si>
  <si>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</si>
  <si>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</si>
  <si>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</si>
  <si>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</si>
  <si>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</si>
  <si>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</si>
  <si>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</si>
  <si>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</si>
  <si>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</si>
  <si>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</si>
  <si>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</si>
  <si>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</si>
  <si>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</si>
  <si>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</si>
  <si>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</si>
  <si>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</si>
  <si>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</si>
  <si>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</si>
  <si>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</si>
  <si>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</si>
  <si>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</si>
  <si>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</si>
  <si>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</si>
  <si>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</si>
  <si>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</si>
  <si>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</si>
  <si>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</si>
  <si>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</si>
  <si>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</si>
  <si>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</si>
  <si>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</si>
  <si>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</si>
  <si>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</si>
  <si>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</si>
  <si>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</si>
  <si>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</si>
  <si>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</si>
  <si>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</si>
  <si>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</si>
  <si>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</si>
  <si>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</si>
  <si>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</si>
  <si>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</si>
  <si>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</si>
  <si>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</si>
  <si>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</si>
  <si>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</si>
  <si>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</si>
  <si>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</si>
  <si>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</si>
  <si>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</si>
  <si>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</si>
  <si>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</si>
  <si>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</si>
  <si>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</si>
  <si>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</si>
  <si>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</si>
  <si>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</si>
  <si>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</si>
  <si>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</si>
  <si>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</si>
  <si>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</si>
  <si>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</si>
  <si>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</si>
  <si>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 xml:space="preserve">  SO 12-72-02</t>
  </si>
  <si>
    <t>D.2.2.1 - Čerpací stanice</t>
  </si>
  <si>
    <t>SO 12-72-02</t>
  </si>
  <si>
    <t>273313511</t>
  </si>
  <si>
    <t>Základy z betonu prostého desky z betonu kamenem neprokládaného tř. C 12/15</t>
  </si>
  <si>
    <t>Výkres tvaru a výztuže základové konstrukce 
3.2*7.1*0.1=2.272 [A]</t>
  </si>
  <si>
    <t>2-03 vykres tvatu a vyztuze zakladove konstrukce 
3*6.86*(0.44+0.35)/2+0.8*0.8*1.3*3=10.625 [A]</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</si>
  <si>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</si>
  <si>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</si>
  <si>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</si>
  <si>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</si>
  <si>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</si>
  <si>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</si>
  <si>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</si>
  <si>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13010962</t>
  </si>
  <si>
    <t>ocel profilová jakost S235JR (11 375) průřez HEA 220</t>
  </si>
  <si>
    <t>0.680235 SloupHEA 220=0.680 [A] 
0.68 * 1.1Koeficient množství=0.748 [B]</t>
  </si>
  <si>
    <t>Hmotnost: 52,00 kg/m 
Hmotnost: 52,00 kg/m</t>
  </si>
  <si>
    <t>13611228</t>
  </si>
  <si>
    <t>plech ocelový hladký jakost S235JR tl 10mm tabule</t>
  </si>
  <si>
    <t>Výkres ocelových konstrukcí 
0.00989 Plech P10 100 x 140=0.010 [A] 
0.02745 Plech P10 105 x 185=0.027 [B] 
0.01554 Plech P10 150 x 440=0.016 [C] 
'Celkem: A9+B9+C9' 
0.053 * 1.1Koeficient množství=0.058 [D]</t>
  </si>
  <si>
    <t>Hmotnost 78,5 kg/m2 
Hmotnost 78,5 kg/m2</t>
  </si>
  <si>
    <t>13611248</t>
  </si>
  <si>
    <t>plech ocelový hladký jakost S235JR tl 20mm tabule</t>
  </si>
  <si>
    <t>0.08308 Plech P20 420 x 420=0.083 [A] 
0.083 * 1.1Koeficient množství=0.091 [B]</t>
  </si>
  <si>
    <t>Hmotnost 157 kg/m2 
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</si>
  <si>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</si>
  <si>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</si>
  <si>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</si>
  <si>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</si>
  <si>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</si>
  <si>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</si>
  <si>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</si>
  <si>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</si>
  <si>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</si>
  <si>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</si>
  <si>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</si>
  <si>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</si>
  <si>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</si>
  <si>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</si>
  <si>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</si>
  <si>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</si>
  <si>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</si>
  <si>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</si>
  <si>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</si>
  <si>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13010754</t>
  </si>
  <si>
    <t>ocel profilová jakost S235JR (11 375) průřez IPE 220</t>
  </si>
  <si>
    <t>Výkres ocelových konstrukcí 
0.281388 Konzola IPE 220=0.281 [A] 
0.136764 Náběh IPE 220=0.137 [B] 
'Celkem: A13+B13' 
0.418 * 1.1Koeficient množství=0.460 [C]</t>
  </si>
  <si>
    <t>Hmotnost: 26,90 kg/m 
Hmotnost: 26,90 kg/m</t>
  </si>
  <si>
    <t>13010742</t>
  </si>
  <si>
    <t>ocel profilová jakost S235JR (11 375) průřez IPE 100</t>
  </si>
  <si>
    <t>Výkres ocelových konstrukcí 
0.05589  Vaznice IPE 100=0.056 [A] 
0.056 * 1.1Koeficient množství=0.062 [B]</t>
  </si>
  <si>
    <t>Hmotnost: 8,10 kg/m 
Hmotnost: 8,10 kg/m</t>
  </si>
  <si>
    <t>13011027</t>
  </si>
  <si>
    <t>ocel profilová jakost S235JR (11 375) průřez UPE 100</t>
  </si>
  <si>
    <t>Výkres ocelových konstrukcí 
0.135516 Vaznice UPE 100=0.136 [A] 
0.0742392Lemový nosník UPE 100=0.074 [B] 
'Celkem: A15+B15' 
0.21 * 1.1Koeficient množství=0.231 [C]</t>
  </si>
  <si>
    <t>Hmotnost: 9,82 kg/m 
Hmotnost: 9,82 kg/m</t>
  </si>
  <si>
    <t>13010011</t>
  </si>
  <si>
    <t>tyč ocelová kruhová jakost S235JR (11 375) D 10mm</t>
  </si>
  <si>
    <t>Výkres ocelových konstrukcí 
0.011408Táhlo O10=0.011 [A] 
0.011 * 1.1Koeficient množství=0.012 [B]</t>
  </si>
  <si>
    <t>Hmotnost: 0,62 kg/m 
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</si>
  <si>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</si>
  <si>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</si>
  <si>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</si>
  <si>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</si>
  <si>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</si>
  <si>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</si>
  <si>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</si>
  <si>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</si>
  <si>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</si>
  <si>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</si>
  <si>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</si>
  <si>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</si>
  <si>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</si>
  <si>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</si>
  <si>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</si>
  <si>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</si>
  <si>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</si>
  <si>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</si>
  <si>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</si>
  <si>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</si>
  <si>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</si>
  <si>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</si>
  <si>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</si>
  <si>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</si>
  <si>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</si>
  <si>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</si>
  <si>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</si>
  <si>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</si>
  <si>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</si>
  <si>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</si>
  <si>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</si>
  <si>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</si>
  <si>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</si>
  <si>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</si>
  <si>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</si>
  <si>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</si>
  <si>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</si>
  <si>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</si>
  <si>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</si>
  <si>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</si>
  <si>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</si>
  <si>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</si>
  <si>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</si>
  <si>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</si>
  <si>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</si>
  <si>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</si>
  <si>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</si>
  <si>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</si>
  <si>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</si>
  <si>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</si>
  <si>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</si>
  <si>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</si>
  <si>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</si>
  <si>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460641113</t>
  </si>
  <si>
    <t>Základové konstrukce základ bez bednění do rostlé zeminy z monolitického betonu tř. C 16/20</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</si>
  <si>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</si>
  <si>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</si>
  <si>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</si>
  <si>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</si>
  <si>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</si>
  <si>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</si>
  <si>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 
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</si>
  <si>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</si>
  <si>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</si>
  <si>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</si>
  <si>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 
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</si>
  <si>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</si>
  <si>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</si>
  <si>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 
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</si>
  <si>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</si>
  <si>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</si>
  <si>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</si>
  <si>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 
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</si>
  <si>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</si>
  <si>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</si>
  <si>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 
Poznámka k položce: Montážní práce v rozvodně 'V4'</t>
  </si>
  <si>
    <t>R7413602050</t>
  </si>
  <si>
    <t>D+M Ostatní propojovací a instalační materiál</t>
  </si>
  <si>
    <t>Poznámka k položce: nespecifikovaný materiál související s daným zařízením 
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</si>
  <si>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</si>
  <si>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</si>
  <si>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</si>
  <si>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 
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</si>
  <si>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</si>
  <si>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</si>
  <si>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 
Poznámka k položce: Kabelová trasa přívodu NN</t>
  </si>
  <si>
    <t>R7413603090</t>
  </si>
  <si>
    <t>Dodávka a montáž jednožilového kabelu 1-YY 1x630 mm2</t>
  </si>
  <si>
    <t>Poznámka k položce: vedení hlavní přípojky v trase 4 kabely a celkem vedení 3x 
Poznámka k položce: vedení hlavní přípojky v trase 4 kabely a celkem vedení 3x</t>
  </si>
  <si>
    <t>R7413603110</t>
  </si>
  <si>
    <t>utěsnění prostupu z objektu</t>
  </si>
  <si>
    <t>R7413603120</t>
  </si>
  <si>
    <t>vedení kabelu objektem</t>
  </si>
  <si>
    <t>Poznámka k položce: montážní práce 
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</si>
  <si>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</si>
  <si>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</si>
  <si>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</si>
  <si>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</si>
  <si>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</si>
  <si>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</si>
  <si>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</si>
  <si>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</si>
  <si>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 
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</si>
  <si>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</si>
  <si>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</si>
  <si>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 
Poznámka k položce: Dodávka a montáž kabelu včetně připojení, uložení v chráničce do vjezdu A1</t>
  </si>
  <si>
    <t>R7413604030</t>
  </si>
  <si>
    <t>Dodávka a montáž chráničky KF09050</t>
  </si>
  <si>
    <t>Poznámka k položce: chránička pro hl. přívod A1 vč. Rezervy 
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</si>
  <si>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</si>
  <si>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</si>
  <si>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</si>
  <si>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</si>
  <si>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</si>
  <si>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</si>
  <si>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 
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</si>
  <si>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</si>
  <si>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</si>
  <si>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 
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</si>
  <si>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</si>
  <si>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</si>
  <si>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 
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</si>
  <si>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</si>
  <si>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</si>
  <si>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 
Poznámka k položce: Dodávka a montáž kabelu včetně připojení, uložení v chráničce do vjezdu B2</t>
  </si>
  <si>
    <t>R7413604100</t>
  </si>
  <si>
    <t>Poznámka k položce: chránička pro hl. přívod B2 
Poznámka k položce: chránička pro hl. přívod B2</t>
  </si>
  <si>
    <t>R7413604110</t>
  </si>
  <si>
    <t>R7413604120</t>
  </si>
  <si>
    <t>R7413604130</t>
  </si>
  <si>
    <t>Poznámka k položce: Kabelové napojení zařízení vjezdu B2 - Napájení vjezdové brány 
Poznámka k položce: Kabelové napojení zařízení vjezdu B2 - Napájení vjezdové brány</t>
  </si>
  <si>
    <t>R7413604140</t>
  </si>
  <si>
    <t>Poznámka k položce: Kabelové napojení zařízení vjezdu B2 - Napájení čtečky SPZ, napájení kamerového systému. 
Poznámka k položce: Kabelové napojení zařízení vjezdu B2 - Napájení čtečky SPZ, napájení kamerového systému.</t>
  </si>
  <si>
    <t>R7413604150</t>
  </si>
  <si>
    <t>Poznámka k položce: zemnící vodič PE vedený k B2 
Poznámka k položce: zemnící vodič PE vedený k B2</t>
  </si>
  <si>
    <t>R7413604170</t>
  </si>
  <si>
    <t>Kabelové připojení rozvaděče vjezdu DTS-B1 vodičem CYKY 5x6 mm2</t>
  </si>
  <si>
    <t>Poznámka k položce: Dodávka a montáž kabelu včetně připojení, uložení v chráničce do vjezdu B1 
Poznámka k položce: Dodávka a montáž kabelu včetně připojení, uložení v chráničce do vjezdu B1</t>
  </si>
  <si>
    <t>R7413604180</t>
  </si>
  <si>
    <t>Poznámka k položce: chránička pro hl. přívod B1 
Poznámka k položce: chránička pro hl. přívod B1</t>
  </si>
  <si>
    <t>R7413604190</t>
  </si>
  <si>
    <t>R7413604200</t>
  </si>
  <si>
    <t>R7413604210</t>
  </si>
  <si>
    <t>Poznámka k položce: Kabelové napojení zařízení vjezdu B1 - Napájení vjezdové brány 
Poznámka k položce: Kabelové napojení zařízení vjezdu B1 - Napájení vjezdové brány</t>
  </si>
  <si>
    <t>R7413604220</t>
  </si>
  <si>
    <t>Poznámka k položce: Kabelové napojení zařízení vjezdu B1 - Napájení čtečky SPZ, napájení kamerového systému. 
Poznámka k položce: Kabelové napojení zařízení vjezdu B1 - Napájení čtečky SPZ, napájení kamerového systému.</t>
  </si>
  <si>
    <t>R7413604230</t>
  </si>
  <si>
    <t>Poznámka k položce: zemnící vodič PE vedený k B1 s navařením na hlavní PE vedení 
Poznámka k položce: zemnící vodič PE vedený k B1 s navařením na hlavní PE vedení</t>
  </si>
  <si>
    <t>R7413604250</t>
  </si>
  <si>
    <t>Poznámka k položce: Kabelové napojení čerpací typového rozvaděče jímky kanalizace 
Poznámka k položce: Kabelové napojení čerpací typového rozvaděče jímky kanalizace</t>
  </si>
  <si>
    <t>R7413604260</t>
  </si>
  <si>
    <t>Dodávka a montáž chráničky KF09040</t>
  </si>
  <si>
    <t>Poznámka k položce: chránička pro hl. přívod k čerpací jímce kanalizace 
Poznámka k položce: chránička pro hl. přívod k čerpací jímce kanalizace</t>
  </si>
  <si>
    <t>R7413604270</t>
  </si>
  <si>
    <t>Poznámka k položce: zemnící vodič PE vedený čerpací jímce kanalizace - navaření na vedení k ostatním zařízením 
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</si>
  <si>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</si>
  <si>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</si>
  <si>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 
Poznámka k položce: Dodávka a montáž kabelu včetně připojení, uložení v chráničce do typového rozvaděče čerpací stanice PHM</t>
  </si>
  <si>
    <t>R7413604300</t>
  </si>
  <si>
    <t>Poznámka k položce: chránička pro hl. přívod pro čerpací stanici PHM 
Poznámka k položce: chránička pro hl. přívod pro čerpací stanici PHM</t>
  </si>
  <si>
    <t>R7413604310</t>
  </si>
  <si>
    <t>Poznámka k položce: zemnící vodič PE vedený k čerpací stanici PHM - navaření na vedení k ostatním zařízením 
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</si>
  <si>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</si>
  <si>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</si>
  <si>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 
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</si>
  <si>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</si>
  <si>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 
Poznámka k položce: chránička pro hl. přívod pro ANS (každá samostatně)</t>
  </si>
  <si>
    <t>R7413604340</t>
  </si>
  <si>
    <t>Poznámka k položce: zemnící vodič PE vedený k ANS - navaření na vedení k ostatním zařízením 
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</si>
  <si>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</si>
  <si>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 
Poznámka k položce: Dodávka a montáž kabelu včetně připojení, uložení v zemní kabelové skříni pro osazení a připojení plánované nabíjecí stanici hybridního stroje NS3</t>
  </si>
  <si>
    <t>R7413604360</t>
  </si>
  <si>
    <t>Poznámka k položce: chránička pro hl. přívod pro NS3 
Poznámka k položce: chránička pro hl. přívod pro NS3</t>
  </si>
  <si>
    <t>R7413604370</t>
  </si>
  <si>
    <t>Poznámka k položce: zemnící vodič PE vedený k NS3 - navaření na vedení k ostatním zařízením 
Poznámka k položce: zemnící vodič PE vedený k NS3 - navaření na vedení k ostatním zařízením</t>
  </si>
  <si>
    <t>R7413604380</t>
  </si>
  <si>
    <t>Poznámka k položce: Kabelové napojení čerpací typového rozvaděče požární nádrže 
Poznámka k položce: Kabelové napojení čerpací typového rozvaděče požární nádrže</t>
  </si>
  <si>
    <t>R7413604390</t>
  </si>
  <si>
    <t>Poznámka k položce: chránička pro hl. přívod k požární nádrži 
Poznámka k položce: chránička pro hl. přívod k požární nádrži</t>
  </si>
  <si>
    <t>R7413604400</t>
  </si>
  <si>
    <t>Poznámka k položce: zemnící vodič PE vedený k požární nádrži - navaření na vedení k ostatním zařízením 
Poznámka k položce: zemnící vodič PE vedený k požární nádrži - navaření na vedení k ostatním zařízením</t>
  </si>
  <si>
    <t>R7413604420</t>
  </si>
  <si>
    <t>Poznámka k položce: Kabelové napojení nádrže na kontaminovanou vodu 
Poznámka k položce: Kabelové napojení nádrže na kontaminovanou vodu</t>
  </si>
  <si>
    <t>R7413604430</t>
  </si>
  <si>
    <t>Poznámka k položce: chránička pro hl. přívod nádži na kontaminovanou vodu 
Poznámka k položce: chránička pro hl. přívod nádži na kontaminovanou vodu</t>
  </si>
  <si>
    <t>R7413604440</t>
  </si>
  <si>
    <t>Poznámka k položce: zemnící vodič PE vedený k násrži na kontaminovanou vodu - navaření na vedení k ostatním zařízením 
Poznámka k položce: zemnící vodič PE vedený k násrži na kontaminovanou vodu - navaření na vedení k ostatním zařízením</t>
  </si>
  <si>
    <t>R7413604470</t>
  </si>
  <si>
    <t>Poznámka k položce: celý komplet prací a doplňkových drobných materiálů 
Poznámka k položce: celý komplet prací a doplňkových drobných materiálů</t>
  </si>
  <si>
    <t>R7413604480</t>
  </si>
  <si>
    <t>Vytýčení kabelové trati v zastavěném prostoru přívodu NN</t>
  </si>
  <si>
    <t>Poznámka k položce: Kabelová trasa vedená samostatně v souběhu s ostatními sítěmi 
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</si>
  <si>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</si>
  <si>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</si>
  <si>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</si>
  <si>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 
Poznámka k položce: Dodávka a montáž rozvaděče DTR-B2 včetně usazení do terénu v krytí min. IP44</t>
  </si>
  <si>
    <t>R7413605020</t>
  </si>
  <si>
    <t>Dodávka a montáž hlavního jističe B16/3</t>
  </si>
  <si>
    <t>Poznámka k položce: Osazení a připojení jističe DTS-B2 
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</si>
  <si>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</si>
  <si>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</si>
  <si>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</si>
  <si>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</si>
  <si>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</si>
  <si>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</si>
  <si>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</si>
  <si>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</si>
  <si>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 
Poznámka k položce: Instalace a připojení v DTS-B2</t>
  </si>
  <si>
    <t>R7413605070</t>
  </si>
  <si>
    <t>D+M Ostatní spojovací a upevňovací materiál vč. instalece - kryty, apod.</t>
  </si>
  <si>
    <t>Poznámka k položce: celý komplet prací a doplňkových drobných materiálů rozvaděče DTS-B2 
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</si>
  <si>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</si>
  <si>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</si>
  <si>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 
Poznámka k položce: Dodávka a montáž rozvaděče DTR-B1 včetně usazení do terénu v krytí min. IP44</t>
  </si>
  <si>
    <t>R7413605090</t>
  </si>
  <si>
    <t>Poznámka k položce: Osazení a připojení jističe DTS-B1 
Poznámka k položce: Osazení a připojení jističe DTS-B1</t>
  </si>
  <si>
    <t>R7413605100</t>
  </si>
  <si>
    <t>R7413605110</t>
  </si>
  <si>
    <t>R7413605120</t>
  </si>
  <si>
    <t>R7413605130</t>
  </si>
  <si>
    <t>Poznámka k položce: Instalace a připojení v DTS-B1 
Poznámka k položce: Instalace a připojení v DTS-B1</t>
  </si>
  <si>
    <t>R7413605140</t>
  </si>
  <si>
    <t>Poznámka k položce: celý komplet prací a doplňkových drobných materiálů rozvaděče DTS-B1 
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</si>
  <si>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</si>
  <si>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</si>
  <si>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 
Poznámka k položce: Dodávka a montáž rozvaděče DTR-A1 včetně usazení do terénu v krytí min. IP44</t>
  </si>
  <si>
    <t>R7413605160</t>
  </si>
  <si>
    <t>Poznámka k položce: Osazení a připojení jističe DTS-A1 
Poznámka k položce: Osazení a připojení jističe DTS-A1</t>
  </si>
  <si>
    <t>R7413605170</t>
  </si>
  <si>
    <t>R7413605180</t>
  </si>
  <si>
    <t>R7413605190</t>
  </si>
  <si>
    <t>R7413605200</t>
  </si>
  <si>
    <t>Poznámka k položce: Instalace a připojení v DTS-A1 
Poznámka k položce: Instalace a připojení v DTS-A1</t>
  </si>
  <si>
    <t>R7413605210</t>
  </si>
  <si>
    <t>Poznámka k položce: celý komplet prací a doplňkových drobných materiálů rozvaděče DTS-A1 
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</si>
  <si>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</si>
  <si>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</si>
  <si>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 
Poznámka k položce: Zemní krabice pro ukončení kabelového přívodu pro ANS</t>
  </si>
  <si>
    <t>R7413605230</t>
  </si>
  <si>
    <t>Poznámka k položce: Zemní krabice pro ukončení kabelového přívodu pro NS3 
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</si>
  <si>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</si>
  <si>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</si>
  <si>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</si>
  <si>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</si>
  <si>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 
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</si>
  <si>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</si>
  <si>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</si>
  <si>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 
Poznámka k položce: Kabelové vedení a napojení dvou okruhů VO, včetně vedení u ukončení v jednotlivých sloupech.</t>
  </si>
  <si>
    <t>R7413606040</t>
  </si>
  <si>
    <t>Poznámka k položce: zemnící vodič PE vedený s VO a napojení sloupů VO 
Poznámka k položce: zemnící vodič PE vedený s VO a napojení sloupů VO</t>
  </si>
  <si>
    <t>R7413606050</t>
  </si>
  <si>
    <t>Dodávka a montáž kompletního svítidla na ocelový sloup - LED 50 W, 7500 lm, 4000 K (150lm/W), IP65</t>
  </si>
  <si>
    <t>Poznámka k položce: venkovní svítidla 
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</si>
  <si>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</si>
  <si>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</si>
  <si>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</si>
  <si>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</si>
  <si>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</si>
  <si>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</si>
  <si>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</si>
  <si>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</si>
  <si>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</si>
  <si>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</si>
  <si>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</si>
  <si>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</si>
  <si>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</si>
  <si>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</si>
  <si>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</si>
  <si>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</si>
  <si>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</si>
  <si>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</si>
  <si>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</si>
  <si>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</si>
  <si>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 
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</si>
  <si>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</si>
  <si>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</si>
  <si>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</si>
  <si>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</si>
  <si>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</si>
  <si>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</si>
  <si>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</si>
  <si>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</si>
  <si>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</si>
  <si>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</si>
  <si>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</si>
  <si>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</si>
  <si>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</si>
  <si>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 
Poznámka k položce: Rozpracování plánu montáží vzhledem k výstavbě vedení  a závaznost na ostatní vedení.</t>
  </si>
  <si>
    <t>R7413607010</t>
  </si>
  <si>
    <t>Poznámka k položce: Kabelová trasa vedená samostatně od ostatních sítí 
Poznámka k položce: Kabelová trasa vedená samostatně od ostatních sítí</t>
  </si>
  <si>
    <t>R7413607140</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</si>
  <si>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</si>
  <si>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</si>
  <si>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</si>
  <si>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</si>
  <si>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</si>
  <si>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</si>
  <si>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</si>
  <si>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</si>
  <si>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</si>
  <si>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</si>
  <si>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</si>
  <si>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</si>
  <si>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</si>
  <si>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</si>
  <si>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</si>
  <si>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</si>
  <si>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</si>
  <si>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</si>
  <si>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</si>
  <si>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</si>
  <si>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</si>
  <si>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</si>
  <si>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</si>
  <si>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</si>
  <si>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</si>
  <si>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</si>
  <si>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</si>
  <si>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</si>
  <si>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</si>
  <si>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</si>
  <si>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</si>
  <si>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</si>
  <si>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</si>
  <si>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</si>
  <si>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</si>
  <si>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</si>
  <si>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</si>
  <si>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</si>
  <si>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</si>
  <si>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</si>
  <si>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</si>
  <si>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</si>
  <si>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</si>
  <si>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</si>
  <si>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</si>
  <si>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</si>
  <si>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</si>
  <si>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</si>
  <si>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</si>
  <si>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</si>
  <si>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</si>
  <si>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</si>
  <si>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</si>
  <si>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</si>
  <si>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</si>
  <si>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</si>
  <si>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</si>
  <si>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</si>
  <si>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</si>
  <si>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</si>
  <si>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</si>
  <si>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Travní směs byla vybrána pro sušší stanoviště s nižší zásobou živin, skladba je následující:  
35 % kostřava červená výběžkatá   
20 % kostřava červená trsnatá   
15 % kostřava ovčí   
15 % lipníce luční   
15 % jilek vytrvalý   
Doporučený výsevek 25 g/rn2 
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</si>
  <si>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</si>
  <si>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</si>
  <si>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</si>
  <si>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</si>
  <si>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</si>
  <si>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</si>
  <si>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</si>
  <si>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</si>
  <si>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</si>
  <si>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</si>
  <si>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</si>
  <si>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</si>
  <si>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</si>
  <si>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</si>
  <si>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</si>
  <si>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</si>
  <si>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</si>
  <si>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</si>
  <si>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</si>
  <si>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</si>
  <si>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</si>
  <si>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</si>
  <si>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</si>
  <si>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</si>
  <si>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</si>
  <si>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</si>
  <si>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</si>
  <si>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</si>
  <si>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</si>
  <si>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</si>
  <si>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</si>
  <si>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</si>
  <si>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</si>
  <si>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</si>
  <si>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</si>
  <si>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</si>
  <si>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</si>
  <si>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</si>
  <si>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</si>
  <si>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</si>
  <si>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</si>
  <si>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</si>
  <si>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</si>
  <si>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</si>
  <si>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</si>
  <si>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</si>
  <si>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0910020R4</t>
  </si>
  <si>
    <t>Ostatní náklady související s objektem - Osvědčení o shodě notifikovanou osobou</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</si>
  <si>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</si>
  <si>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</si>
  <si>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</si>
  <si>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</si>
  <si>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 
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</si>
  <si>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</si>
  <si>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</si>
  <si>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 
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</si>
  <si>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</si>
  <si>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</si>
  <si>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</si>
  <si>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</si>
  <si>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 
•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</si>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</sst>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220</v>
      </c>
      <c s="12" t="s">
        <v>221</v>
      </c>
      <c s="14">
        <f>'PS 11-02-11'!K8+'PS 11-02-11'!M8</f>
      </c>
      <c s="14">
        <f>C14*0.21</f>
      </c>
      <c s="14">
        <f>C14+D14</f>
      </c>
      <c s="13">
        <f>'PS 11-02-11'!T7</f>
      </c>
    </row>
    <row r="15" spans="1:6" ht="12.75">
      <c r="A15" s="11" t="s">
        <v>383</v>
      </c>
      <c s="12" t="s">
        <v>384</v>
      </c>
      <c s="14">
        <f>'PS 11-02-31'!K8+'PS 11-02-31'!M8</f>
      </c>
      <c s="14">
        <f>C15*0.21</f>
      </c>
      <c s="14">
        <f>C15+D15</f>
      </c>
      <c s="13">
        <f>'PS 11-02-31'!T7</f>
      </c>
    </row>
    <row r="16" spans="1:6" ht="12.75">
      <c r="A16" s="11" t="s">
        <v>455</v>
      </c>
      <c s="12" t="s">
        <v>456</v>
      </c>
      <c s="14">
        <f>'PS 11-02-41'!K8+'PS 11-02-41'!M8</f>
      </c>
      <c s="14">
        <f>C16*0.21</f>
      </c>
      <c s="14">
        <f>C16+D16</f>
      </c>
      <c s="13">
        <f>'PS 11-02-41'!T7</f>
      </c>
    </row>
    <row r="17" spans="1:6" ht="12.75">
      <c r="A17" s="11" t="s">
        <v>730</v>
      </c>
      <c s="12" t="s">
        <v>731</v>
      </c>
      <c s="14">
        <f>'PS 11-02-71'!K8+'PS 11-02-71'!M8</f>
      </c>
      <c s="14">
        <f>C17*0.21</f>
      </c>
      <c s="14">
        <f>C17+D17</f>
      </c>
      <c s="13">
        <f>'PS 11-02-71'!T7</f>
      </c>
    </row>
    <row r="18" spans="1:6" ht="12.75">
      <c r="A18" s="11" t="s">
        <v>830</v>
      </c>
      <c s="12" t="s">
        <v>831</v>
      </c>
      <c s="14">
        <f>'PS 11-02-81'!K8+'PS 11-02-81'!M8</f>
      </c>
      <c s="14">
        <f>C18*0.21</f>
      </c>
      <c s="14">
        <f>C18+D18</f>
      </c>
      <c s="13">
        <f>'PS 11-02-81'!T7</f>
      </c>
    </row>
    <row r="19" spans="1:6" ht="12.75">
      <c r="A19" s="11" t="s">
        <v>1147</v>
      </c>
      <c s="12" t="s">
        <v>1148</v>
      </c>
      <c s="14">
        <f>0+C20+C21+C22</f>
      </c>
      <c s="14">
        <f>C19*0.21</f>
      </c>
      <c s="14">
        <f>0+E20+E21+E22</f>
      </c>
      <c s="13">
        <f>0+F20+F21+F22</f>
      </c>
    </row>
    <row r="20" spans="1:6" ht="12.75">
      <c r="A20" s="11" t="s">
        <v>1149</v>
      </c>
      <c s="12" t="s">
        <v>1150</v>
      </c>
      <c s="14">
        <f>'SO 11-10-01.1'!K8+'SO 11-10-01.1'!M8</f>
      </c>
      <c s="14">
        <f>C20*0.21</f>
      </c>
      <c s="14">
        <f>C20+D20</f>
      </c>
      <c s="13">
        <f>'SO 11-10-01.1'!T7</f>
      </c>
    </row>
    <row r="21" spans="1:6" ht="12.75">
      <c r="A21" s="11" t="s">
        <v>1212</v>
      </c>
      <c s="12" t="s">
        <v>1213</v>
      </c>
      <c s="14">
        <f>'SO 11-10-01.2'!K8+'SO 11-10-01.2'!M8</f>
      </c>
      <c s="14">
        <f>C21*0.21</f>
      </c>
      <c s="14">
        <f>C21+D21</f>
      </c>
      <c s="13">
        <f>'SO 11-10-01.2'!T7</f>
      </c>
    </row>
    <row r="22" spans="1:6" ht="12.75">
      <c r="A22" s="11" t="s">
        <v>1353</v>
      </c>
      <c s="12" t="s">
        <v>1354</v>
      </c>
      <c s="14">
        <f>'SO 11-50-01'!K8+'SO 11-50-01'!M8</f>
      </c>
      <c s="14">
        <f>C22*0.21</f>
      </c>
      <c s="14">
        <f>C22+D22</f>
      </c>
      <c s="13">
        <f>'SO 11-50-01'!T7</f>
      </c>
    </row>
    <row r="23" spans="1:6" ht="12.75">
      <c r="A23" s="11" t="s">
        <v>1529</v>
      </c>
      <c s="12" t="s">
        <v>1530</v>
      </c>
      <c s="14">
        <f>0+C24+C25+C26+C27+C28+C29+C30+C31+C32+C33+C34+C35</f>
      </c>
      <c s="14">
        <f>C23*0.21</f>
      </c>
      <c s="14">
        <f>0+E24+E25+E26+E27+E28+E29+E30+E31+E32+E33+E34+E35</f>
      </c>
      <c s="13">
        <f>0+F24+F25+F26+F27+F28+F29+F30+F31+F32+F33+F34+F35</f>
      </c>
    </row>
    <row r="24" spans="1:6" ht="12.75">
      <c r="A24" s="11" t="s">
        <v>1531</v>
      </c>
      <c s="12" t="s">
        <v>1532</v>
      </c>
      <c s="14">
        <f>'SO 11-72-01.11'!K8+'SO 11-72-01.11'!M8</f>
      </c>
      <c s="14">
        <f>C24*0.21</f>
      </c>
      <c s="14">
        <f>C24+D24</f>
      </c>
      <c s="13">
        <f>'SO 11-72-01.11'!T7</f>
      </c>
    </row>
    <row r="25" spans="1:6" ht="25.5">
      <c r="A25" s="11" t="s">
        <v>2439</v>
      </c>
      <c s="12" t="s">
        <v>2440</v>
      </c>
      <c s="14">
        <f>'SO 11-72-01.12'!K8+'SO 11-72-01.12'!M8</f>
      </c>
      <c s="14">
        <f>C25*0.21</f>
      </c>
      <c s="14">
        <f>C25+D25</f>
      </c>
      <c s="13">
        <f>'SO 11-72-01.12'!T7</f>
      </c>
    </row>
    <row r="26" spans="1:6" ht="12.75">
      <c r="A26" s="11" t="s">
        <v>2617</v>
      </c>
      <c s="12" t="s">
        <v>2618</v>
      </c>
      <c s="14">
        <f>'SO 11-72-01.21'!K8+'SO 11-72-01.21'!M8</f>
      </c>
      <c s="14">
        <f>C26*0.21</f>
      </c>
      <c s="14">
        <f>C26+D26</f>
      </c>
      <c s="13">
        <f>'SO 11-72-01.21'!T7</f>
      </c>
    </row>
    <row r="27" spans="1:6" ht="12.75">
      <c r="A27" s="11" t="s">
        <v>2808</v>
      </c>
      <c s="12" t="s">
        <v>2809</v>
      </c>
      <c s="14">
        <f>'SO 11-72-01.41'!K8+'SO 11-72-01.41'!M8</f>
      </c>
      <c s="14">
        <f>C27*0.21</f>
      </c>
      <c s="14">
        <f>C27+D27</f>
      </c>
      <c s="13">
        <f>'SO 11-72-01.41'!T7</f>
      </c>
    </row>
    <row r="28" spans="1:6" ht="12.75">
      <c r="A28" s="11" t="s">
        <v>3168</v>
      </c>
      <c s="12" t="s">
        <v>3169</v>
      </c>
      <c s="14">
        <f>'SO 11-72-01.42'!K8+'SO 11-72-01.42'!M8</f>
      </c>
      <c s="14">
        <f>C28*0.21</f>
      </c>
      <c s="14">
        <f>C28+D28</f>
      </c>
      <c s="13">
        <f>'SO 11-72-01.42'!T7</f>
      </c>
    </row>
    <row r="29" spans="1:6" ht="12.75">
      <c r="A29" s="11" t="s">
        <v>3981</v>
      </c>
      <c s="12" t="s">
        <v>3982</v>
      </c>
      <c s="14">
        <f>'SO 11-72-01.43'!K8+'SO 11-72-01.43'!M8</f>
      </c>
      <c s="14">
        <f>C29*0.21</f>
      </c>
      <c s="14">
        <f>C29+D29</f>
      </c>
      <c s="13">
        <f>'SO 11-72-01.43'!T7</f>
      </c>
    </row>
    <row r="30" spans="1:6" ht="12.75">
      <c r="A30" s="11" t="s">
        <v>4154</v>
      </c>
      <c s="12" t="s">
        <v>4155</v>
      </c>
      <c s="14">
        <f>'SO 11-72-01.44'!K8+'SO 11-72-01.44'!M8</f>
      </c>
      <c s="14">
        <f>C30*0.21</f>
      </c>
      <c s="14">
        <f>C30+D30</f>
      </c>
      <c s="13">
        <f>'SO 11-72-01.44'!T7</f>
      </c>
    </row>
    <row r="31" spans="1:6" ht="12.75">
      <c r="A31" s="11" t="s">
        <v>4982</v>
      </c>
      <c s="12" t="s">
        <v>4983</v>
      </c>
      <c s="14">
        <f>'SO 11-72-01.45'!K8+'SO 11-72-01.45'!M8</f>
      </c>
      <c s="14">
        <f>C31*0.21</f>
      </c>
      <c s="14">
        <f>C31+D31</f>
      </c>
      <c s="13">
        <f>'SO 11-72-01.45'!T7</f>
      </c>
    </row>
    <row r="32" spans="1:6" ht="12.75">
      <c r="A32" s="11" t="s">
        <v>5092</v>
      </c>
      <c s="12" t="s">
        <v>5093</v>
      </c>
      <c s="14">
        <f>'SO 11-73-01'!K8+'SO 11-73-01'!M8</f>
      </c>
      <c s="14">
        <f>C32*0.21</f>
      </c>
      <c s="14">
        <f>C32+D32</f>
      </c>
      <c s="13">
        <f>'SO 11-73-01'!T7</f>
      </c>
    </row>
    <row r="33" spans="1:6" ht="12.75">
      <c r="A33" s="11" t="s">
        <v>5117</v>
      </c>
      <c s="12" t="s">
        <v>5118</v>
      </c>
      <c s="14">
        <f>'SO 11-78-01'!K8+'SO 11-78-01'!M8</f>
      </c>
      <c s="14">
        <f>C33*0.21</f>
      </c>
      <c s="14">
        <f>C33+D33</f>
      </c>
      <c s="13">
        <f>'SO 11-78-01'!T7</f>
      </c>
    </row>
    <row r="34" spans="1:6" ht="12.75">
      <c r="A34" s="11" t="s">
        <v>5140</v>
      </c>
      <c s="12" t="s">
        <v>5141</v>
      </c>
      <c s="14">
        <f>'SO 11-79-01'!K8+'SO 11-79-01'!M8</f>
      </c>
      <c s="14">
        <f>C34*0.21</f>
      </c>
      <c s="14">
        <f>C34+D34</f>
      </c>
      <c s="13">
        <f>'SO 11-79-01'!T7</f>
      </c>
    </row>
    <row r="35" spans="1:6" ht="12.75">
      <c r="A35" s="11" t="s">
        <v>5190</v>
      </c>
      <c s="12" t="s">
        <v>5191</v>
      </c>
      <c s="14">
        <f>'SO 12-72-02'!K8+'SO 12-72-02'!M8</f>
      </c>
      <c s="14">
        <f>C35*0.21</f>
      </c>
      <c s="14">
        <f>C35+D35</f>
      </c>
      <c s="13">
        <f>'SO 12-72-02'!T7</f>
      </c>
    </row>
    <row r="36" spans="1:6" ht="12.75">
      <c r="A36" s="11" t="s">
        <v>5296</v>
      </c>
      <c s="12" t="s">
        <v>5297</v>
      </c>
      <c s="14">
        <f>0+C37</f>
      </c>
      <c s="14">
        <f>C36*0.21</f>
      </c>
      <c s="14">
        <f>0+E37</f>
      </c>
      <c s="13">
        <f>0+F37</f>
      </c>
    </row>
    <row r="37" spans="1:6" ht="12.75">
      <c r="A37" s="11" t="s">
        <v>5298</v>
      </c>
      <c s="12" t="s">
        <v>5299</v>
      </c>
      <c s="14">
        <f>'SO 11-86-01'!K8+'SO 11-86-01'!M8</f>
      </c>
      <c s="14">
        <f>C37*0.21</f>
      </c>
      <c s="14">
        <f>C37+D37</f>
      </c>
      <c s="13">
        <f>'SO 11-86-01'!T7</f>
      </c>
    </row>
    <row r="38" spans="1:6" ht="12.75">
      <c r="A38" s="11" t="s">
        <v>5558</v>
      </c>
      <c s="12" t="s">
        <v>5559</v>
      </c>
      <c s="14">
        <f>0+C39</f>
      </c>
      <c s="14">
        <f>C38*0.21</f>
      </c>
      <c s="14">
        <f>0+E39</f>
      </c>
      <c s="13">
        <f>0+F39</f>
      </c>
    </row>
    <row r="39" spans="1:6" ht="12.75">
      <c r="A39" s="11" t="s">
        <v>5560</v>
      </c>
      <c s="12" t="s">
        <v>5561</v>
      </c>
      <c s="14">
        <f>'SO 11-95-01'!K8+'SO 11-95-01'!M8</f>
      </c>
      <c s="14">
        <f>C39*0.21</f>
      </c>
      <c s="14">
        <f>C39+D39</f>
      </c>
      <c s="13">
        <f>'SO 11-95-01'!T7</f>
      </c>
    </row>
    <row r="40" spans="1:6" ht="12.75">
      <c r="A40" s="11" t="s">
        <v>5633</v>
      </c>
      <c s="12" t="s">
        <v>5634</v>
      </c>
      <c s="14">
        <f>0+C41</f>
      </c>
      <c s="14">
        <f>C40*0.21</f>
      </c>
      <c s="14">
        <f>0+E41</f>
      </c>
      <c s="13">
        <f>0+F41</f>
      </c>
    </row>
    <row r="41" spans="1:6" ht="12.75">
      <c r="A41" s="11" t="s">
        <v>5635</v>
      </c>
      <c s="12" t="s">
        <v>5636</v>
      </c>
      <c s="14">
        <f>'SO 700'!K8+'SO 700'!M8</f>
      </c>
      <c s="14">
        <f>C41*0.21</f>
      </c>
      <c s="14">
        <f>C41+D41</f>
      </c>
      <c s="13">
        <f>'SO 700'!T7</f>
      </c>
    </row>
    <row r="42" spans="1:6" ht="12.75">
      <c r="A42" s="11" t="s">
        <v>5639</v>
      </c>
      <c s="12" t="s">
        <v>5640</v>
      </c>
      <c s="14">
        <f>0+C43</f>
      </c>
      <c s="14">
        <f>C42*0.21</f>
      </c>
      <c s="14">
        <f>0+E43</f>
      </c>
      <c s="13">
        <f>0+F43</f>
      </c>
    </row>
    <row r="43" spans="1:6" ht="12.75">
      <c r="A43" s="11" t="s">
        <v>5641</v>
      </c>
      <c s="12" t="s">
        <v>5642</v>
      </c>
      <c s="14">
        <f>'SO 98-98'!K8+'SO 98-98'!M8</f>
      </c>
      <c s="14">
        <f>C43*0.21</f>
      </c>
      <c s="14">
        <f>C43+D43</f>
      </c>
      <c s="13">
        <f>'SO 98-98'!T7</f>
      </c>
    </row>
    <row r="44" spans="1:6" ht="12.75">
      <c r="A44" s="11" t="s">
        <v>5665</v>
      </c>
      <c s="12" t="s">
        <v>5666</v>
      </c>
      <c s="14">
        <f>0+C45</f>
      </c>
      <c s="14">
        <f>C44*0.21</f>
      </c>
      <c s="14">
        <f>0+E45</f>
      </c>
      <c s="13">
        <f>0+F45</f>
      </c>
    </row>
    <row r="45" spans="1:6" ht="12.75">
      <c r="A45" s="11" t="s">
        <v>5667</v>
      </c>
      <c s="12" t="s">
        <v>5668</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1147</v>
      </c>
      <c s="41">
        <f>Rekapitulace!C19</f>
      </c>
      <c s="20" t="s">
        <v>0</v>
      </c>
      <c t="s">
        <v>23</v>
      </c>
      <c t="s">
        <v>28</v>
      </c>
    </row>
    <row r="4" spans="1:16" ht="32" customHeight="1">
      <c r="A4" s="24" t="s">
        <v>20</v>
      </c>
      <c s="25" t="s">
        <v>29</v>
      </c>
      <c s="27" t="s">
        <v>1147</v>
      </c>
      <c r="E4" s="26" t="s">
        <v>1148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1214</v>
      </c>
      <c r="E8" s="30" t="s">
        <v>1213</v>
      </c>
      <c r="J8" s="29">
        <f>0+J9+J38+J43+J124</f>
      </c>
      <c s="29">
        <f>0+K9+K38+K43+K124</f>
      </c>
      <c s="29">
        <f>0+L9+L38+L43+L124</f>
      </c>
      <c s="29">
        <f>0+M9+M38+M43+M124</f>
      </c>
    </row>
    <row r="9" spans="1:13" ht="12.75">
      <c r="A9" t="s">
        <v>47</v>
      </c>
      <c r="C9" s="31" t="s">
        <v>1152</v>
      </c>
      <c r="E9" s="33" t="s">
        <v>1153</v>
      </c>
      <c r="J9" s="32">
        <f>0</f>
      </c>
      <c s="32">
        <f>0</f>
      </c>
      <c s="32">
        <f>0+L10+L14+L18+L22+L26+L30+L34</f>
      </c>
      <c s="32">
        <f>0+M10+M14+M18+M22+M26+M30+M34</f>
      </c>
    </row>
    <row r="10" spans="1:16" ht="25.5">
      <c r="A10" t="s">
        <v>50</v>
      </c>
      <c s="34" t="s">
        <v>51</v>
      </c>
      <c s="34" t="s">
        <v>1215</v>
      </c>
      <c s="35" t="s">
        <v>5</v>
      </c>
      <c s="6" t="s">
        <v>1216</v>
      </c>
      <c s="36" t="s">
        <v>240</v>
      </c>
      <c s="37">
        <v>163.856</v>
      </c>
      <c s="36">
        <v>0</v>
      </c>
      <c s="36">
        <f>ROUND(G10*H10,6)</f>
      </c>
      <c r="L10" s="38">
        <v>0</v>
      </c>
      <c s="32">
        <f>ROUND(ROUND(L10,2)*ROUND(G10,3),2)</f>
      </c>
      <c s="36" t="s">
        <v>55</v>
      </c>
      <c>
        <f>(M10*21)/100</f>
      </c>
      <c t="s">
        <v>28</v>
      </c>
    </row>
    <row r="11" spans="1:5" ht="25.5">
      <c r="A11" s="35" t="s">
        <v>56</v>
      </c>
      <c r="E11" s="39" t="s">
        <v>1216</v>
      </c>
    </row>
    <row r="12" spans="1:5" ht="12.75">
      <c r="A12" s="35" t="s">
        <v>57</v>
      </c>
      <c r="E12" s="40" t="s">
        <v>1217</v>
      </c>
    </row>
    <row r="13" spans="1:5" ht="89.25">
      <c r="A13" t="s">
        <v>58</v>
      </c>
      <c r="E13" s="39" t="s">
        <v>1218</v>
      </c>
    </row>
    <row r="14" spans="1:16" ht="25.5">
      <c r="A14" t="s">
        <v>50</v>
      </c>
      <c s="34" t="s">
        <v>28</v>
      </c>
      <c s="34" t="s">
        <v>1219</v>
      </c>
      <c s="35" t="s">
        <v>5</v>
      </c>
      <c s="6" t="s">
        <v>1220</v>
      </c>
      <c s="36" t="s">
        <v>240</v>
      </c>
      <c s="37">
        <v>1580.76</v>
      </c>
      <c s="36">
        <v>0</v>
      </c>
      <c s="36">
        <f>ROUND(G14*H14,6)</f>
      </c>
      <c r="L14" s="38">
        <v>0</v>
      </c>
      <c s="32">
        <f>ROUND(ROUND(L14,2)*ROUND(G14,3),2)</f>
      </c>
      <c s="36" t="s">
        <v>55</v>
      </c>
      <c>
        <f>(M14*21)/100</f>
      </c>
      <c t="s">
        <v>28</v>
      </c>
    </row>
    <row r="15" spans="1:5" ht="38.25">
      <c r="A15" s="35" t="s">
        <v>56</v>
      </c>
      <c r="E15" s="39" t="s">
        <v>1221</v>
      </c>
    </row>
    <row r="16" spans="1:5" ht="12.75">
      <c r="A16" s="35" t="s">
        <v>57</v>
      </c>
      <c r="E16" s="40" t="s">
        <v>5</v>
      </c>
    </row>
    <row r="17" spans="1:5" ht="63.75">
      <c r="A17" t="s">
        <v>58</v>
      </c>
      <c r="E17" s="39" t="s">
        <v>1222</v>
      </c>
    </row>
    <row r="18" spans="1:16" ht="38.25">
      <c r="A18" t="s">
        <v>50</v>
      </c>
      <c s="34" t="s">
        <v>26</v>
      </c>
      <c s="34" t="s">
        <v>1223</v>
      </c>
      <c s="35" t="s">
        <v>5</v>
      </c>
      <c s="6" t="s">
        <v>1224</v>
      </c>
      <c s="36" t="s">
        <v>240</v>
      </c>
      <c s="37">
        <v>107.7</v>
      </c>
      <c s="36">
        <v>0</v>
      </c>
      <c s="36">
        <f>ROUND(G18*H18,6)</f>
      </c>
      <c r="L18" s="38">
        <v>0</v>
      </c>
      <c s="32">
        <f>ROUND(ROUND(L18,2)*ROUND(G18,3),2)</f>
      </c>
      <c s="36" t="s">
        <v>55</v>
      </c>
      <c>
        <f>(M18*21)/100</f>
      </c>
      <c t="s">
        <v>28</v>
      </c>
    </row>
    <row r="19" spans="1:5" ht="38.25">
      <c r="A19" s="35" t="s">
        <v>56</v>
      </c>
      <c r="E19" s="39" t="s">
        <v>1224</v>
      </c>
    </row>
    <row r="20" spans="1:5" ht="12.75">
      <c r="A20" s="35" t="s">
        <v>57</v>
      </c>
      <c r="E20" s="40" t="s">
        <v>1225</v>
      </c>
    </row>
    <row r="21" spans="1:5" ht="89.25">
      <c r="A21" t="s">
        <v>58</v>
      </c>
      <c r="E21" s="39" t="s">
        <v>1218</v>
      </c>
    </row>
    <row r="22" spans="1:16" ht="25.5">
      <c r="A22" t="s">
        <v>50</v>
      </c>
      <c s="34" t="s">
        <v>82</v>
      </c>
      <c s="34" t="s">
        <v>1226</v>
      </c>
      <c s="35" t="s">
        <v>5</v>
      </c>
      <c s="6" t="s">
        <v>1227</v>
      </c>
      <c s="36" t="s">
        <v>240</v>
      </c>
      <c s="37">
        <v>0.736</v>
      </c>
      <c s="36">
        <v>0</v>
      </c>
      <c s="36">
        <f>ROUND(G22*H22,6)</f>
      </c>
      <c r="L22" s="38">
        <v>0</v>
      </c>
      <c s="32">
        <f>ROUND(ROUND(L22,2)*ROUND(G22,3),2)</f>
      </c>
      <c s="36" t="s">
        <v>55</v>
      </c>
      <c>
        <f>(M22*21)/100</f>
      </c>
      <c t="s">
        <v>28</v>
      </c>
    </row>
    <row r="23" spans="1:5" ht="38.25">
      <c r="A23" s="35" t="s">
        <v>56</v>
      </c>
      <c r="E23" s="39" t="s">
        <v>1228</v>
      </c>
    </row>
    <row r="24" spans="1:5" ht="12.75">
      <c r="A24" s="35" t="s">
        <v>57</v>
      </c>
      <c r="E24" s="40" t="s">
        <v>1229</v>
      </c>
    </row>
    <row r="25" spans="1:5" ht="89.25">
      <c r="A25" t="s">
        <v>58</v>
      </c>
      <c r="E25" s="39" t="s">
        <v>1218</v>
      </c>
    </row>
    <row r="26" spans="1:16" ht="25.5">
      <c r="A26" t="s">
        <v>50</v>
      </c>
      <c s="34" t="s">
        <v>86</v>
      </c>
      <c s="34" t="s">
        <v>1230</v>
      </c>
      <c s="35" t="s">
        <v>5</v>
      </c>
      <c s="6" t="s">
        <v>1231</v>
      </c>
      <c s="36" t="s">
        <v>240</v>
      </c>
      <c s="37">
        <v>0.364</v>
      </c>
      <c s="36">
        <v>0</v>
      </c>
      <c s="36">
        <f>ROUND(G26*H26,6)</f>
      </c>
      <c r="L26" s="38">
        <v>0</v>
      </c>
      <c s="32">
        <f>ROUND(ROUND(L26,2)*ROUND(G26,3),2)</f>
      </c>
      <c s="36" t="s">
        <v>55</v>
      </c>
      <c>
        <f>(M26*21)/100</f>
      </c>
      <c t="s">
        <v>28</v>
      </c>
    </row>
    <row r="27" spans="1:5" ht="25.5">
      <c r="A27" s="35" t="s">
        <v>56</v>
      </c>
      <c r="E27" s="39" t="s">
        <v>1231</v>
      </c>
    </row>
    <row r="28" spans="1:5" ht="12.75">
      <c r="A28" s="35" t="s">
        <v>57</v>
      </c>
      <c r="E28" s="40" t="s">
        <v>1232</v>
      </c>
    </row>
    <row r="29" spans="1:5" ht="89.25">
      <c r="A29" t="s">
        <v>58</v>
      </c>
      <c r="E29" s="39" t="s">
        <v>1218</v>
      </c>
    </row>
    <row r="30" spans="1:16" ht="38.25">
      <c r="A30" t="s">
        <v>50</v>
      </c>
      <c s="34" t="s">
        <v>27</v>
      </c>
      <c s="34" t="s">
        <v>1233</v>
      </c>
      <c s="35" t="s">
        <v>5</v>
      </c>
      <c s="6" t="s">
        <v>1234</v>
      </c>
      <c s="36" t="s">
        <v>240</v>
      </c>
      <c s="37">
        <v>540</v>
      </c>
      <c s="36">
        <v>0</v>
      </c>
      <c s="36">
        <f>ROUND(G30*H30,6)</f>
      </c>
      <c r="L30" s="38">
        <v>0</v>
      </c>
      <c s="32">
        <f>ROUND(ROUND(L30,2)*ROUND(G30,3),2)</f>
      </c>
      <c s="36" t="s">
        <v>55</v>
      </c>
      <c>
        <f>(M30*21)/100</f>
      </c>
      <c t="s">
        <v>28</v>
      </c>
    </row>
    <row r="31" spans="1:5" ht="38.25">
      <c r="A31" s="35" t="s">
        <v>56</v>
      </c>
      <c r="E31" s="39" t="s">
        <v>1235</v>
      </c>
    </row>
    <row r="32" spans="1:5" ht="12.75">
      <c r="A32" s="35" t="s">
        <v>57</v>
      </c>
      <c r="E32" s="40" t="s">
        <v>1236</v>
      </c>
    </row>
    <row r="33" spans="1:5" ht="63.75">
      <c r="A33" t="s">
        <v>58</v>
      </c>
      <c r="E33" s="39" t="s">
        <v>1156</v>
      </c>
    </row>
    <row r="34" spans="1:16" ht="25.5">
      <c r="A34" t="s">
        <v>50</v>
      </c>
      <c s="34" t="s">
        <v>93</v>
      </c>
      <c s="34" t="s">
        <v>1237</v>
      </c>
      <c s="35" t="s">
        <v>5</v>
      </c>
      <c s="6" t="s">
        <v>1238</v>
      </c>
      <c s="36" t="s">
        <v>240</v>
      </c>
      <c s="37">
        <v>1.2</v>
      </c>
      <c s="36">
        <v>0</v>
      </c>
      <c s="36">
        <f>ROUND(G34*H34,6)</f>
      </c>
      <c r="L34" s="38">
        <v>0</v>
      </c>
      <c s="32">
        <f>ROUND(ROUND(L34,2)*ROUND(G34,3),2)</f>
      </c>
      <c s="36" t="s">
        <v>55</v>
      </c>
      <c>
        <f>(M34*21)/100</f>
      </c>
      <c t="s">
        <v>28</v>
      </c>
    </row>
    <row r="35" spans="1:5" ht="25.5">
      <c r="A35" s="35" t="s">
        <v>56</v>
      </c>
      <c r="E35" s="39" t="s">
        <v>1238</v>
      </c>
    </row>
    <row r="36" spans="1:5" ht="25.5">
      <c r="A36" s="35" t="s">
        <v>57</v>
      </c>
      <c r="E36" s="42" t="s">
        <v>1239</v>
      </c>
    </row>
    <row r="37" spans="1:5" ht="63.75">
      <c r="A37" t="s">
        <v>58</v>
      </c>
      <c r="E37" s="39" t="s">
        <v>1156</v>
      </c>
    </row>
    <row r="38" spans="1:13" ht="12.75">
      <c r="A38" t="s">
        <v>47</v>
      </c>
      <c r="C38" s="31" t="s">
        <v>51</v>
      </c>
      <c r="E38" s="33" t="s">
        <v>1157</v>
      </c>
      <c r="J38" s="32">
        <f>0</f>
      </c>
      <c s="32">
        <f>0</f>
      </c>
      <c s="32">
        <f>0+L39</f>
      </c>
      <c s="32">
        <f>0+M39</f>
      </c>
    </row>
    <row r="39" spans="1:16" ht="12.75">
      <c r="A39" t="s">
        <v>50</v>
      </c>
      <c s="34" t="s">
        <v>97</v>
      </c>
      <c s="34" t="s">
        <v>1240</v>
      </c>
      <c s="35" t="s">
        <v>5</v>
      </c>
      <c s="6" t="s">
        <v>1241</v>
      </c>
      <c s="36" t="s">
        <v>252</v>
      </c>
      <c s="37">
        <v>5712</v>
      </c>
      <c s="36">
        <v>0</v>
      </c>
      <c s="36">
        <f>ROUND(G39*H39,6)</f>
      </c>
      <c r="L39" s="38">
        <v>0</v>
      </c>
      <c s="32">
        <f>ROUND(ROUND(L39,2)*ROUND(G39,3),2)</f>
      </c>
      <c s="36" t="s">
        <v>1160</v>
      </c>
      <c>
        <f>(M39*21)/100</f>
      </c>
      <c t="s">
        <v>28</v>
      </c>
    </row>
    <row r="40" spans="1:5" ht="12.75">
      <c r="A40" s="35" t="s">
        <v>56</v>
      </c>
      <c r="E40" s="39" t="s">
        <v>1241</v>
      </c>
    </row>
    <row r="41" spans="1:5" ht="12.75">
      <c r="A41" s="35" t="s">
        <v>57</v>
      </c>
      <c r="E41" s="40" t="s">
        <v>5</v>
      </c>
    </row>
    <row r="42" spans="1:5" ht="63.75">
      <c r="A42" t="s">
        <v>58</v>
      </c>
      <c r="E42" s="39" t="s">
        <v>1242</v>
      </c>
    </row>
    <row r="43" spans="1:13" ht="12.75">
      <c r="A43" t="s">
        <v>47</v>
      </c>
      <c r="C43" s="31" t="s">
        <v>86</v>
      </c>
      <c r="E43" s="33" t="s">
        <v>1177</v>
      </c>
      <c r="J43" s="32">
        <f>0</f>
      </c>
      <c s="32">
        <f>0</f>
      </c>
      <c s="32">
        <f>0+L44+L48+L52+L56+L60+L64+L68+L72+L76+L80+L84+L88+L92+L96+L100+L104+L108+L112+L116+L120</f>
      </c>
      <c s="32">
        <f>0+M44+M48+M52+M56+M60+M64+M68+M72+M76+M80+M84+M88+M92+M96+M100+M104+M108+M112+M116+M120</f>
      </c>
    </row>
    <row r="44" spans="1:16" ht="12.75">
      <c r="A44" t="s">
        <v>50</v>
      </c>
      <c s="34" t="s">
        <v>65</v>
      </c>
      <c s="34" t="s">
        <v>1243</v>
      </c>
      <c s="35" t="s">
        <v>5</v>
      </c>
      <c s="6" t="s">
        <v>1244</v>
      </c>
      <c s="36" t="s">
        <v>227</v>
      </c>
      <c s="37">
        <v>2139.935</v>
      </c>
      <c s="36">
        <v>0</v>
      </c>
      <c s="36">
        <f>ROUND(G44*H44,6)</f>
      </c>
      <c r="L44" s="38">
        <v>0</v>
      </c>
      <c s="32">
        <f>ROUND(ROUND(L44,2)*ROUND(G44,3),2)</f>
      </c>
      <c s="36" t="s">
        <v>1160</v>
      </c>
      <c>
        <f>(M44*21)/100</f>
      </c>
      <c t="s">
        <v>28</v>
      </c>
    </row>
    <row r="45" spans="1:5" ht="12.75">
      <c r="A45" s="35" t="s">
        <v>56</v>
      </c>
      <c r="E45" s="39" t="s">
        <v>1244</v>
      </c>
    </row>
    <row r="46" spans="1:5" ht="12.75">
      <c r="A46" s="35" t="s">
        <v>57</v>
      </c>
      <c r="E46" s="40" t="s">
        <v>5</v>
      </c>
    </row>
    <row r="47" spans="1:5" ht="114.75">
      <c r="A47" t="s">
        <v>58</v>
      </c>
      <c r="E47" s="39" t="s">
        <v>1245</v>
      </c>
    </row>
    <row r="48" spans="1:16" ht="12.75">
      <c r="A48" t="s">
        <v>50</v>
      </c>
      <c s="34" t="s">
        <v>103</v>
      </c>
      <c s="34" t="s">
        <v>1246</v>
      </c>
      <c s="35" t="s">
        <v>5</v>
      </c>
      <c s="6" t="s">
        <v>1247</v>
      </c>
      <c s="36" t="s">
        <v>227</v>
      </c>
      <c s="37">
        <v>696.15</v>
      </c>
      <c s="36">
        <v>0</v>
      </c>
      <c s="36">
        <f>ROUND(G48*H48,6)</f>
      </c>
      <c r="L48" s="38">
        <v>0</v>
      </c>
      <c s="32">
        <f>ROUND(ROUND(L48,2)*ROUND(G48,3),2)</f>
      </c>
      <c s="36" t="s">
        <v>1160</v>
      </c>
      <c>
        <f>(M48*21)/100</f>
      </c>
      <c t="s">
        <v>28</v>
      </c>
    </row>
    <row r="49" spans="1:5" ht="12.75">
      <c r="A49" s="35" t="s">
        <v>56</v>
      </c>
      <c r="E49" s="39" t="s">
        <v>1247</v>
      </c>
    </row>
    <row r="50" spans="1:5" ht="12.75">
      <c r="A50" s="35" t="s">
        <v>57</v>
      </c>
      <c r="E50" s="40" t="s">
        <v>5</v>
      </c>
    </row>
    <row r="51" spans="1:5" ht="409.5">
      <c r="A51" t="s">
        <v>58</v>
      </c>
      <c r="E51" s="39" t="s">
        <v>1248</v>
      </c>
    </row>
    <row r="52" spans="1:16" ht="25.5">
      <c r="A52" t="s">
        <v>50</v>
      </c>
      <c s="34" t="s">
        <v>107</v>
      </c>
      <c s="34" t="s">
        <v>1249</v>
      </c>
      <c s="35" t="s">
        <v>5</v>
      </c>
      <c s="6" t="s">
        <v>1250</v>
      </c>
      <c s="36" t="s">
        <v>255</v>
      </c>
      <c s="37">
        <v>279.37</v>
      </c>
      <c s="36">
        <v>0</v>
      </c>
      <c s="36">
        <f>ROUND(G52*H52,6)</f>
      </c>
      <c r="L52" s="38">
        <v>0</v>
      </c>
      <c s="32">
        <f>ROUND(ROUND(L52,2)*ROUND(G52,3),2)</f>
      </c>
      <c s="36" t="s">
        <v>1160</v>
      </c>
      <c>
        <f>(M52*21)/100</f>
      </c>
      <c t="s">
        <v>28</v>
      </c>
    </row>
    <row r="53" spans="1:5" ht="25.5">
      <c r="A53" s="35" t="s">
        <v>56</v>
      </c>
      <c r="E53" s="39" t="s">
        <v>1250</v>
      </c>
    </row>
    <row r="54" spans="1:5" ht="12.75">
      <c r="A54" s="35" t="s">
        <v>57</v>
      </c>
      <c r="E54" s="40" t="s">
        <v>5</v>
      </c>
    </row>
    <row r="55" spans="1:5" ht="409.5">
      <c r="A55" t="s">
        <v>58</v>
      </c>
      <c r="E55" s="39" t="s">
        <v>1251</v>
      </c>
    </row>
    <row r="56" spans="1:16" ht="25.5">
      <c r="A56" t="s">
        <v>50</v>
      </c>
      <c s="34" t="s">
        <v>110</v>
      </c>
      <c s="34" t="s">
        <v>1252</v>
      </c>
      <c s="35" t="s">
        <v>5</v>
      </c>
      <c s="6" t="s">
        <v>1253</v>
      </c>
      <c s="36" t="s">
        <v>255</v>
      </c>
      <c s="37">
        <v>372.5</v>
      </c>
      <c s="36">
        <v>0</v>
      </c>
      <c s="36">
        <f>ROUND(G56*H56,6)</f>
      </c>
      <c r="L56" s="38">
        <v>0</v>
      </c>
      <c s="32">
        <f>ROUND(ROUND(L56,2)*ROUND(G56,3),2)</f>
      </c>
      <c s="36" t="s">
        <v>1160</v>
      </c>
      <c>
        <f>(M56*21)/100</f>
      </c>
      <c t="s">
        <v>28</v>
      </c>
    </row>
    <row r="57" spans="1:5" ht="25.5">
      <c r="A57" s="35" t="s">
        <v>56</v>
      </c>
      <c r="E57" s="39" t="s">
        <v>1253</v>
      </c>
    </row>
    <row r="58" spans="1:5" ht="12.75">
      <c r="A58" s="35" t="s">
        <v>57</v>
      </c>
      <c r="E58" s="40" t="s">
        <v>5</v>
      </c>
    </row>
    <row r="59" spans="1:5" ht="409.5">
      <c r="A59" t="s">
        <v>58</v>
      </c>
      <c r="E59" s="39" t="s">
        <v>1254</v>
      </c>
    </row>
    <row r="60" spans="1:16" ht="25.5">
      <c r="A60" t="s">
        <v>50</v>
      </c>
      <c s="34" t="s">
        <v>113</v>
      </c>
      <c s="34" t="s">
        <v>1255</v>
      </c>
      <c s="35" t="s">
        <v>5</v>
      </c>
      <c s="6" t="s">
        <v>1256</v>
      </c>
      <c s="36" t="s">
        <v>255</v>
      </c>
      <c s="37">
        <v>42.3</v>
      </c>
      <c s="36">
        <v>0</v>
      </c>
      <c s="36">
        <f>ROUND(G60*H60,6)</f>
      </c>
      <c r="L60" s="38">
        <v>0</v>
      </c>
      <c s="32">
        <f>ROUND(ROUND(L60,2)*ROUND(G60,3),2)</f>
      </c>
      <c s="36" t="s">
        <v>1160</v>
      </c>
      <c>
        <f>(M60*21)/100</f>
      </c>
      <c t="s">
        <v>28</v>
      </c>
    </row>
    <row r="61" spans="1:5" ht="25.5">
      <c r="A61" s="35" t="s">
        <v>56</v>
      </c>
      <c r="E61" s="39" t="s">
        <v>1256</v>
      </c>
    </row>
    <row r="62" spans="1:5" ht="12.75">
      <c r="A62" s="35" t="s">
        <v>57</v>
      </c>
      <c r="E62" s="40" t="s">
        <v>5</v>
      </c>
    </row>
    <row r="63" spans="1:5" ht="409.5">
      <c r="A63" t="s">
        <v>58</v>
      </c>
      <c r="E63" s="39" t="s">
        <v>1257</v>
      </c>
    </row>
    <row r="64" spans="1:16" ht="25.5">
      <c r="A64" t="s">
        <v>50</v>
      </c>
      <c s="34" t="s">
        <v>116</v>
      </c>
      <c s="34" t="s">
        <v>1258</v>
      </c>
      <c s="35" t="s">
        <v>5</v>
      </c>
      <c s="6" t="s">
        <v>1259</v>
      </c>
      <c s="36" t="s">
        <v>255</v>
      </c>
      <c s="37">
        <v>8.628</v>
      </c>
      <c s="36">
        <v>0</v>
      </c>
      <c s="36">
        <f>ROUND(G64*H64,6)</f>
      </c>
      <c r="L64" s="38">
        <v>0</v>
      </c>
      <c s="32">
        <f>ROUND(ROUND(L64,2)*ROUND(G64,3),2)</f>
      </c>
      <c s="36" t="s">
        <v>1160</v>
      </c>
      <c>
        <f>(M64*21)/100</f>
      </c>
      <c t="s">
        <v>28</v>
      </c>
    </row>
    <row r="65" spans="1:5" ht="25.5">
      <c r="A65" s="35" t="s">
        <v>56</v>
      </c>
      <c r="E65" s="39" t="s">
        <v>1259</v>
      </c>
    </row>
    <row r="66" spans="1:5" ht="12.75">
      <c r="A66" s="35" t="s">
        <v>57</v>
      </c>
      <c r="E66" s="40" t="s">
        <v>5</v>
      </c>
    </row>
    <row r="67" spans="1:5" ht="409.5">
      <c r="A67" t="s">
        <v>58</v>
      </c>
      <c r="E67" s="39" t="s">
        <v>1260</v>
      </c>
    </row>
    <row r="68" spans="1:16" ht="12.75">
      <c r="A68" t="s">
        <v>50</v>
      </c>
      <c s="34" t="s">
        <v>120</v>
      </c>
      <c s="34" t="s">
        <v>1261</v>
      </c>
      <c s="35" t="s">
        <v>5</v>
      </c>
      <c s="6" t="s">
        <v>1262</v>
      </c>
      <c s="36" t="s">
        <v>255</v>
      </c>
      <c s="37">
        <v>42</v>
      </c>
      <c s="36">
        <v>0</v>
      </c>
      <c s="36">
        <f>ROUND(G68*H68,6)</f>
      </c>
      <c r="L68" s="38">
        <v>0</v>
      </c>
      <c s="32">
        <f>ROUND(ROUND(L68,2)*ROUND(G68,3),2)</f>
      </c>
      <c s="36" t="s">
        <v>1160</v>
      </c>
      <c>
        <f>(M68*21)/100</f>
      </c>
      <c t="s">
        <v>28</v>
      </c>
    </row>
    <row r="69" spans="1:5" ht="12.75">
      <c r="A69" s="35" t="s">
        <v>56</v>
      </c>
      <c r="E69" s="39" t="s">
        <v>1262</v>
      </c>
    </row>
    <row r="70" spans="1:5" ht="12.75">
      <c r="A70" s="35" t="s">
        <v>57</v>
      </c>
      <c r="E70" s="40" t="s">
        <v>5</v>
      </c>
    </row>
    <row r="71" spans="1:5" ht="267.75">
      <c r="A71" t="s">
        <v>58</v>
      </c>
      <c r="E71" s="39" t="s">
        <v>1263</v>
      </c>
    </row>
    <row r="72" spans="1:16" ht="25.5">
      <c r="A72" t="s">
        <v>50</v>
      </c>
      <c s="34" t="s">
        <v>124</v>
      </c>
      <c s="34" t="s">
        <v>1264</v>
      </c>
      <c s="35" t="s">
        <v>5</v>
      </c>
      <c s="6" t="s">
        <v>1265</v>
      </c>
      <c s="36" t="s">
        <v>255</v>
      </c>
      <c s="37">
        <v>42</v>
      </c>
      <c s="36">
        <v>0</v>
      </c>
      <c s="36">
        <f>ROUND(G72*H72,6)</f>
      </c>
      <c r="L72" s="38">
        <v>0</v>
      </c>
      <c s="32">
        <f>ROUND(ROUND(L72,2)*ROUND(G72,3),2)</f>
      </c>
      <c s="36" t="s">
        <v>1160</v>
      </c>
      <c>
        <f>(M72*21)/100</f>
      </c>
      <c t="s">
        <v>28</v>
      </c>
    </row>
    <row r="73" spans="1:5" ht="25.5">
      <c r="A73" s="35" t="s">
        <v>56</v>
      </c>
      <c r="E73" s="39" t="s">
        <v>1265</v>
      </c>
    </row>
    <row r="74" spans="1:5" ht="12.75">
      <c r="A74" s="35" t="s">
        <v>57</v>
      </c>
      <c r="E74" s="40" t="s">
        <v>5</v>
      </c>
    </row>
    <row r="75" spans="1:5" ht="409.5">
      <c r="A75" t="s">
        <v>58</v>
      </c>
      <c r="E75" s="39" t="s">
        <v>1266</v>
      </c>
    </row>
    <row r="76" spans="1:16" ht="12.75">
      <c r="A76" t="s">
        <v>50</v>
      </c>
      <c s="34" t="s">
        <v>128</v>
      </c>
      <c s="34" t="s">
        <v>1267</v>
      </c>
      <c s="35" t="s">
        <v>5</v>
      </c>
      <c s="6" t="s">
        <v>1268</v>
      </c>
      <c s="36" t="s">
        <v>54</v>
      </c>
      <c s="37">
        <v>1</v>
      </c>
      <c s="36">
        <v>0</v>
      </c>
      <c s="36">
        <f>ROUND(G76*H76,6)</f>
      </c>
      <c r="L76" s="38">
        <v>0</v>
      </c>
      <c s="32">
        <f>ROUND(ROUND(L76,2)*ROUND(G76,3),2)</f>
      </c>
      <c s="36" t="s">
        <v>1160</v>
      </c>
      <c>
        <f>(M76*21)/100</f>
      </c>
      <c t="s">
        <v>28</v>
      </c>
    </row>
    <row r="77" spans="1:5" ht="12.75">
      <c r="A77" s="35" t="s">
        <v>56</v>
      </c>
      <c r="E77" s="39" t="s">
        <v>1268</v>
      </c>
    </row>
    <row r="78" spans="1:5" ht="12.75">
      <c r="A78" s="35" t="s">
        <v>57</v>
      </c>
      <c r="E78" s="40" t="s">
        <v>5</v>
      </c>
    </row>
    <row r="79" spans="1:5" ht="409.5">
      <c r="A79" t="s">
        <v>58</v>
      </c>
      <c r="E79" s="39" t="s">
        <v>1269</v>
      </c>
    </row>
    <row r="80" spans="1:16" ht="12.75">
      <c r="A80" t="s">
        <v>50</v>
      </c>
      <c s="34" t="s">
        <v>131</v>
      </c>
      <c s="34" t="s">
        <v>1270</v>
      </c>
      <c s="35" t="s">
        <v>5</v>
      </c>
      <c s="6" t="s">
        <v>1271</v>
      </c>
      <c s="36" t="s">
        <v>54</v>
      </c>
      <c s="37">
        <v>1</v>
      </c>
      <c s="36">
        <v>0</v>
      </c>
      <c s="36">
        <f>ROUND(G80*H80,6)</f>
      </c>
      <c r="L80" s="38">
        <v>0</v>
      </c>
      <c s="32">
        <f>ROUND(ROUND(L80,2)*ROUND(G80,3),2)</f>
      </c>
      <c s="36" t="s">
        <v>1160</v>
      </c>
      <c>
        <f>(M80*21)/100</f>
      </c>
      <c t="s">
        <v>28</v>
      </c>
    </row>
    <row r="81" spans="1:5" ht="12.75">
      <c r="A81" s="35" t="s">
        <v>56</v>
      </c>
      <c r="E81" s="39" t="s">
        <v>1271</v>
      </c>
    </row>
    <row r="82" spans="1:5" ht="12.75">
      <c r="A82" s="35" t="s">
        <v>57</v>
      </c>
      <c r="E82" s="40" t="s">
        <v>5</v>
      </c>
    </row>
    <row r="83" spans="1:5" ht="409.5">
      <c r="A83" t="s">
        <v>58</v>
      </c>
      <c r="E83" s="39" t="s">
        <v>1269</v>
      </c>
    </row>
    <row r="84" spans="1:16" ht="12.75">
      <c r="A84" t="s">
        <v>50</v>
      </c>
      <c s="34" t="s">
        <v>135</v>
      </c>
      <c s="34" t="s">
        <v>1272</v>
      </c>
      <c s="35" t="s">
        <v>5</v>
      </c>
      <c s="6" t="s">
        <v>1273</v>
      </c>
      <c s="36" t="s">
        <v>54</v>
      </c>
      <c s="37">
        <v>2</v>
      </c>
      <c s="36">
        <v>0</v>
      </c>
      <c s="36">
        <f>ROUND(G84*H84,6)</f>
      </c>
      <c r="L84" s="38">
        <v>0</v>
      </c>
      <c s="32">
        <f>ROUND(ROUND(L84,2)*ROUND(G84,3),2)</f>
      </c>
      <c s="36" t="s">
        <v>1160</v>
      </c>
      <c>
        <f>(M84*21)/100</f>
      </c>
      <c t="s">
        <v>28</v>
      </c>
    </row>
    <row r="85" spans="1:5" ht="12.75">
      <c r="A85" s="35" t="s">
        <v>56</v>
      </c>
      <c r="E85" s="39" t="s">
        <v>1273</v>
      </c>
    </row>
    <row r="86" spans="1:5" ht="12.75">
      <c r="A86" s="35" t="s">
        <v>57</v>
      </c>
      <c r="E86" s="40" t="s">
        <v>5</v>
      </c>
    </row>
    <row r="87" spans="1:5" ht="409.5">
      <c r="A87" t="s">
        <v>58</v>
      </c>
      <c r="E87" s="39" t="s">
        <v>1269</v>
      </c>
    </row>
    <row r="88" spans="1:16" ht="12.75">
      <c r="A88" t="s">
        <v>50</v>
      </c>
      <c s="34" t="s">
        <v>138</v>
      </c>
      <c s="34" t="s">
        <v>1274</v>
      </c>
      <c s="35" t="s">
        <v>5</v>
      </c>
      <c s="6" t="s">
        <v>1273</v>
      </c>
      <c s="36" t="s">
        <v>54</v>
      </c>
      <c s="37">
        <v>1</v>
      </c>
      <c s="36">
        <v>0</v>
      </c>
      <c s="36">
        <f>ROUND(G88*H88,6)</f>
      </c>
      <c r="L88" s="38">
        <v>0</v>
      </c>
      <c s="32">
        <f>ROUND(ROUND(L88,2)*ROUND(G88,3),2)</f>
      </c>
      <c s="36" t="s">
        <v>1160</v>
      </c>
      <c>
        <f>(M88*21)/100</f>
      </c>
      <c t="s">
        <v>28</v>
      </c>
    </row>
    <row r="89" spans="1:5" ht="12.75">
      <c r="A89" s="35" t="s">
        <v>56</v>
      </c>
      <c r="E89" s="39" t="s">
        <v>1273</v>
      </c>
    </row>
    <row r="90" spans="1:5" ht="12.75">
      <c r="A90" s="35" t="s">
        <v>57</v>
      </c>
      <c r="E90" s="40" t="s">
        <v>5</v>
      </c>
    </row>
    <row r="91" spans="1:5" ht="409.5">
      <c r="A91" t="s">
        <v>58</v>
      </c>
      <c r="E91" s="39" t="s">
        <v>1275</v>
      </c>
    </row>
    <row r="92" spans="1:16" ht="25.5">
      <c r="A92" t="s">
        <v>50</v>
      </c>
      <c s="34" t="s">
        <v>142</v>
      </c>
      <c s="34" t="s">
        <v>1276</v>
      </c>
      <c s="35" t="s">
        <v>5</v>
      </c>
      <c s="6" t="s">
        <v>1277</v>
      </c>
      <c s="36" t="s">
        <v>1278</v>
      </c>
      <c s="37">
        <v>3</v>
      </c>
      <c s="36">
        <v>0</v>
      </c>
      <c s="36">
        <f>ROUND(G92*H92,6)</f>
      </c>
      <c r="L92" s="38">
        <v>0</v>
      </c>
      <c s="32">
        <f>ROUND(ROUND(L92,2)*ROUND(G92,3),2)</f>
      </c>
      <c s="36" t="s">
        <v>1160</v>
      </c>
      <c>
        <f>(M92*21)/100</f>
      </c>
      <c t="s">
        <v>28</v>
      </c>
    </row>
    <row r="93" spans="1:5" ht="25.5">
      <c r="A93" s="35" t="s">
        <v>56</v>
      </c>
      <c r="E93" s="39" t="s">
        <v>1277</v>
      </c>
    </row>
    <row r="94" spans="1:5" ht="12.75">
      <c r="A94" s="35" t="s">
        <v>57</v>
      </c>
      <c r="E94" s="40" t="s">
        <v>5</v>
      </c>
    </row>
    <row r="95" spans="1:5" ht="114.75">
      <c r="A95" t="s">
        <v>58</v>
      </c>
      <c r="E95" s="39" t="s">
        <v>1279</v>
      </c>
    </row>
    <row r="96" spans="1:16" ht="25.5">
      <c r="A96" t="s">
        <v>50</v>
      </c>
      <c s="34" t="s">
        <v>146</v>
      </c>
      <c s="34" t="s">
        <v>1280</v>
      </c>
      <c s="35" t="s">
        <v>5</v>
      </c>
      <c s="6" t="s">
        <v>1281</v>
      </c>
      <c s="36" t="s">
        <v>1278</v>
      </c>
      <c s="37">
        <v>1</v>
      </c>
      <c s="36">
        <v>0</v>
      </c>
      <c s="36">
        <f>ROUND(G96*H96,6)</f>
      </c>
      <c r="L96" s="38">
        <v>0</v>
      </c>
      <c s="32">
        <f>ROUND(ROUND(L96,2)*ROUND(G96,3),2)</f>
      </c>
      <c s="36" t="s">
        <v>1160</v>
      </c>
      <c>
        <f>(M96*21)/100</f>
      </c>
      <c t="s">
        <v>28</v>
      </c>
    </row>
    <row r="97" spans="1:5" ht="25.5">
      <c r="A97" s="35" t="s">
        <v>56</v>
      </c>
      <c r="E97" s="39" t="s">
        <v>1281</v>
      </c>
    </row>
    <row r="98" spans="1:5" ht="12.75">
      <c r="A98" s="35" t="s">
        <v>57</v>
      </c>
      <c r="E98" s="40" t="s">
        <v>5</v>
      </c>
    </row>
    <row r="99" spans="1:5" ht="114.75">
      <c r="A99" t="s">
        <v>58</v>
      </c>
      <c r="E99" s="39" t="s">
        <v>1279</v>
      </c>
    </row>
    <row r="100" spans="1:16" ht="25.5">
      <c r="A100" t="s">
        <v>50</v>
      </c>
      <c s="34" t="s">
        <v>149</v>
      </c>
      <c s="34" t="s">
        <v>1282</v>
      </c>
      <c s="35" t="s">
        <v>5</v>
      </c>
      <c s="6" t="s">
        <v>1283</v>
      </c>
      <c s="36" t="s">
        <v>1278</v>
      </c>
      <c s="37">
        <v>1</v>
      </c>
      <c s="36">
        <v>0</v>
      </c>
      <c s="36">
        <f>ROUND(G100*H100,6)</f>
      </c>
      <c r="L100" s="38">
        <v>0</v>
      </c>
      <c s="32">
        <f>ROUND(ROUND(L100,2)*ROUND(G100,3),2)</f>
      </c>
      <c s="36" t="s">
        <v>1160</v>
      </c>
      <c>
        <f>(M100*21)/100</f>
      </c>
      <c t="s">
        <v>28</v>
      </c>
    </row>
    <row r="101" spans="1:5" ht="25.5">
      <c r="A101" s="35" t="s">
        <v>56</v>
      </c>
      <c r="E101" s="39" t="s">
        <v>1283</v>
      </c>
    </row>
    <row r="102" spans="1:5" ht="12.75">
      <c r="A102" s="35" t="s">
        <v>57</v>
      </c>
      <c r="E102" s="40" t="s">
        <v>5</v>
      </c>
    </row>
    <row r="103" spans="1:5" ht="114.75">
      <c r="A103" t="s">
        <v>58</v>
      </c>
      <c r="E103" s="39" t="s">
        <v>1279</v>
      </c>
    </row>
    <row r="104" spans="1:16" ht="12.75">
      <c r="A104" t="s">
        <v>50</v>
      </c>
      <c s="34" t="s">
        <v>152</v>
      </c>
      <c s="34" t="s">
        <v>1284</v>
      </c>
      <c s="35" t="s">
        <v>5</v>
      </c>
      <c s="6" t="s">
        <v>1285</v>
      </c>
      <c s="36" t="s">
        <v>1278</v>
      </c>
      <c s="37">
        <v>5</v>
      </c>
      <c s="36">
        <v>0</v>
      </c>
      <c s="36">
        <f>ROUND(G104*H104,6)</f>
      </c>
      <c r="L104" s="38">
        <v>0</v>
      </c>
      <c s="32">
        <f>ROUND(ROUND(L104,2)*ROUND(G104,3),2)</f>
      </c>
      <c s="36" t="s">
        <v>1160</v>
      </c>
      <c>
        <f>(M104*21)/100</f>
      </c>
      <c t="s">
        <v>28</v>
      </c>
    </row>
    <row r="105" spans="1:5" ht="12.75">
      <c r="A105" s="35" t="s">
        <v>56</v>
      </c>
      <c r="E105" s="39" t="s">
        <v>1285</v>
      </c>
    </row>
    <row r="106" spans="1:5" ht="12.75">
      <c r="A106" s="35" t="s">
        <v>57</v>
      </c>
      <c r="E106" s="40" t="s">
        <v>5</v>
      </c>
    </row>
    <row r="107" spans="1:5" ht="63.75">
      <c r="A107" t="s">
        <v>58</v>
      </c>
      <c r="E107" s="39" t="s">
        <v>1286</v>
      </c>
    </row>
    <row r="108" spans="1:16" ht="25.5">
      <c r="A108" t="s">
        <v>50</v>
      </c>
      <c s="34" t="s">
        <v>155</v>
      </c>
      <c s="34" t="s">
        <v>1287</v>
      </c>
      <c s="35" t="s">
        <v>5</v>
      </c>
      <c s="6" t="s">
        <v>1288</v>
      </c>
      <c s="36" t="s">
        <v>54</v>
      </c>
      <c s="37">
        <v>1</v>
      </c>
      <c s="36">
        <v>0</v>
      </c>
      <c s="36">
        <f>ROUND(G108*H108,6)</f>
      </c>
      <c r="L108" s="38">
        <v>0</v>
      </c>
      <c s="32">
        <f>ROUND(ROUND(L108,2)*ROUND(G108,3),2)</f>
      </c>
      <c s="36" t="s">
        <v>1160</v>
      </c>
      <c>
        <f>(M108*21)/100</f>
      </c>
      <c t="s">
        <v>28</v>
      </c>
    </row>
    <row r="109" spans="1:5" ht="25.5">
      <c r="A109" s="35" t="s">
        <v>56</v>
      </c>
      <c r="E109" s="39" t="s">
        <v>1288</v>
      </c>
    </row>
    <row r="110" spans="1:5" ht="12.75">
      <c r="A110" s="35" t="s">
        <v>57</v>
      </c>
      <c r="E110" s="40" t="s">
        <v>5</v>
      </c>
    </row>
    <row r="111" spans="1:5" ht="140.25">
      <c r="A111" t="s">
        <v>58</v>
      </c>
      <c r="E111" s="39" t="s">
        <v>1289</v>
      </c>
    </row>
    <row r="112" spans="1:16" ht="25.5">
      <c r="A112" t="s">
        <v>50</v>
      </c>
      <c s="34" t="s">
        <v>158</v>
      </c>
      <c s="34" t="s">
        <v>1290</v>
      </c>
      <c s="35" t="s">
        <v>5</v>
      </c>
      <c s="6" t="s">
        <v>1291</v>
      </c>
      <c s="36" t="s">
        <v>255</v>
      </c>
      <c s="37">
        <v>13.2</v>
      </c>
      <c s="36">
        <v>0</v>
      </c>
      <c s="36">
        <f>ROUND(G112*H112,6)</f>
      </c>
      <c r="L112" s="38">
        <v>0</v>
      </c>
      <c s="32">
        <f>ROUND(ROUND(L112,2)*ROUND(G112,3),2)</f>
      </c>
      <c s="36" t="s">
        <v>1160</v>
      </c>
      <c>
        <f>(M112*21)/100</f>
      </c>
      <c t="s">
        <v>28</v>
      </c>
    </row>
    <row r="113" spans="1:5" ht="25.5">
      <c r="A113" s="35" t="s">
        <v>56</v>
      </c>
      <c r="E113" s="39" t="s">
        <v>1291</v>
      </c>
    </row>
    <row r="114" spans="1:5" ht="12.75">
      <c r="A114" s="35" t="s">
        <v>57</v>
      </c>
      <c r="E114" s="40" t="s">
        <v>5</v>
      </c>
    </row>
    <row r="115" spans="1:5" ht="140.25">
      <c r="A115" t="s">
        <v>58</v>
      </c>
      <c r="E115" s="39" t="s">
        <v>1292</v>
      </c>
    </row>
    <row r="116" spans="1:16" ht="12.75">
      <c r="A116" t="s">
        <v>50</v>
      </c>
      <c s="34" t="s">
        <v>161</v>
      </c>
      <c s="34" t="s">
        <v>1293</v>
      </c>
      <c s="35" t="s">
        <v>5</v>
      </c>
      <c s="6" t="s">
        <v>1294</v>
      </c>
      <c s="36" t="s">
        <v>54</v>
      </c>
      <c s="37">
        <v>70</v>
      </c>
      <c s="36">
        <v>0</v>
      </c>
      <c s="36">
        <f>ROUND(G116*H116,6)</f>
      </c>
      <c r="L116" s="38">
        <v>0</v>
      </c>
      <c s="32">
        <f>ROUND(ROUND(L116,2)*ROUND(G116,3),2)</f>
      </c>
      <c s="36" t="s">
        <v>1160</v>
      </c>
      <c>
        <f>(M116*21)/100</f>
      </c>
      <c t="s">
        <v>28</v>
      </c>
    </row>
    <row r="117" spans="1:5" ht="12.75">
      <c r="A117" s="35" t="s">
        <v>56</v>
      </c>
      <c r="E117" s="39" t="s">
        <v>1294</v>
      </c>
    </row>
    <row r="118" spans="1:5" ht="12.75">
      <c r="A118" s="35" t="s">
        <v>57</v>
      </c>
      <c r="E118" s="40" t="s">
        <v>5</v>
      </c>
    </row>
    <row r="119" spans="1:5" ht="395.25">
      <c r="A119" t="s">
        <v>58</v>
      </c>
      <c r="E119" s="39" t="s">
        <v>1295</v>
      </c>
    </row>
    <row r="120" spans="1:16" ht="12.75">
      <c r="A120" t="s">
        <v>50</v>
      </c>
      <c s="34" t="s">
        <v>166</v>
      </c>
      <c s="34" t="s">
        <v>1296</v>
      </c>
      <c s="35" t="s">
        <v>5</v>
      </c>
      <c s="6" t="s">
        <v>1297</v>
      </c>
      <c s="36" t="s">
        <v>54</v>
      </c>
      <c s="37">
        <v>18</v>
      </c>
      <c s="36">
        <v>0</v>
      </c>
      <c s="36">
        <f>ROUND(G120*H120,6)</f>
      </c>
      <c r="L120" s="38">
        <v>0</v>
      </c>
      <c s="32">
        <f>ROUND(ROUND(L120,2)*ROUND(G120,3),2)</f>
      </c>
      <c s="36" t="s">
        <v>1160</v>
      </c>
      <c>
        <f>(M120*21)/100</f>
      </c>
      <c t="s">
        <v>28</v>
      </c>
    </row>
    <row r="121" spans="1:5" ht="12.75">
      <c r="A121" s="35" t="s">
        <v>56</v>
      </c>
      <c r="E121" s="39" t="s">
        <v>1297</v>
      </c>
    </row>
    <row r="122" spans="1:5" ht="12.75">
      <c r="A122" s="35" t="s">
        <v>57</v>
      </c>
      <c r="E122" s="40" t="s">
        <v>5</v>
      </c>
    </row>
    <row r="123" spans="1:5" ht="395.25">
      <c r="A123" t="s">
        <v>58</v>
      </c>
      <c r="E123" s="39" t="s">
        <v>1295</v>
      </c>
    </row>
    <row r="124" spans="1:13" ht="12.75">
      <c r="A124" t="s">
        <v>47</v>
      </c>
      <c r="C124" s="31" t="s">
        <v>65</v>
      </c>
      <c r="E124" s="33" t="s">
        <v>1298</v>
      </c>
      <c r="J124" s="32">
        <f>0</f>
      </c>
      <c s="32">
        <f>0</f>
      </c>
      <c s="32">
        <f>0+L125+L129+L133+L137+L141+L145+L149+L153+L157+L161+L165+L169+L173+L177+L181+L185+L189+L193</f>
      </c>
      <c s="32">
        <f>0+M125+M129+M133+M137+M141+M145+M149+M153+M157+M161+M165+M169+M173+M177+M181+M185+M189+M193</f>
      </c>
    </row>
    <row r="125" spans="1:16" ht="12.75">
      <c r="A125" t="s">
        <v>50</v>
      </c>
      <c s="34" t="s">
        <v>172</v>
      </c>
      <c s="34" t="s">
        <v>1299</v>
      </c>
      <c s="35" t="s">
        <v>5</v>
      </c>
      <c s="6" t="s">
        <v>1300</v>
      </c>
      <c s="36" t="s">
        <v>252</v>
      </c>
      <c s="37">
        <v>1898</v>
      </c>
      <c s="36">
        <v>0</v>
      </c>
      <c s="36">
        <f>ROUND(G125*H125,6)</f>
      </c>
      <c r="L125" s="38">
        <v>0</v>
      </c>
      <c s="32">
        <f>ROUND(ROUND(L125,2)*ROUND(G125,3),2)</f>
      </c>
      <c s="36" t="s">
        <v>1160</v>
      </c>
      <c>
        <f>(M125*21)/100</f>
      </c>
      <c t="s">
        <v>28</v>
      </c>
    </row>
    <row r="126" spans="1:5" ht="12.75">
      <c r="A126" s="35" t="s">
        <v>56</v>
      </c>
      <c r="E126" s="39" t="s">
        <v>1300</v>
      </c>
    </row>
    <row r="127" spans="1:5" ht="12.75">
      <c r="A127" s="35" t="s">
        <v>57</v>
      </c>
      <c r="E127" s="40" t="s">
        <v>5</v>
      </c>
    </row>
    <row r="128" spans="1:5" ht="242.25">
      <c r="A128" t="s">
        <v>58</v>
      </c>
      <c r="E128" s="39" t="s">
        <v>1301</v>
      </c>
    </row>
    <row r="129" spans="1:16" ht="12.75">
      <c r="A129" t="s">
        <v>50</v>
      </c>
      <c s="34" t="s">
        <v>176</v>
      </c>
      <c s="34" t="s">
        <v>1302</v>
      </c>
      <c s="35" t="s">
        <v>5</v>
      </c>
      <c s="6" t="s">
        <v>1303</v>
      </c>
      <c s="36" t="s">
        <v>54</v>
      </c>
      <c s="37">
        <v>5</v>
      </c>
      <c s="36">
        <v>0</v>
      </c>
      <c s="36">
        <f>ROUND(G129*H129,6)</f>
      </c>
      <c r="L129" s="38">
        <v>0</v>
      </c>
      <c s="32">
        <f>ROUND(ROUND(L129,2)*ROUND(G129,3),2)</f>
      </c>
      <c s="36" t="s">
        <v>1160</v>
      </c>
      <c>
        <f>(M129*21)/100</f>
      </c>
      <c t="s">
        <v>28</v>
      </c>
    </row>
    <row r="130" spans="1:5" ht="12.75">
      <c r="A130" s="35" t="s">
        <v>56</v>
      </c>
      <c r="E130" s="39" t="s">
        <v>1303</v>
      </c>
    </row>
    <row r="131" spans="1:5" ht="12.75">
      <c r="A131" s="35" t="s">
        <v>57</v>
      </c>
      <c r="E131" s="40" t="s">
        <v>5</v>
      </c>
    </row>
    <row r="132" spans="1:5" ht="89.25">
      <c r="A132" t="s">
        <v>58</v>
      </c>
      <c r="E132" s="39" t="s">
        <v>1304</v>
      </c>
    </row>
    <row r="133" spans="1:16" ht="12.75">
      <c r="A133" t="s">
        <v>50</v>
      </c>
      <c s="34" t="s">
        <v>180</v>
      </c>
      <c s="34" t="s">
        <v>1305</v>
      </c>
      <c s="35" t="s">
        <v>5</v>
      </c>
      <c s="6" t="s">
        <v>1306</v>
      </c>
      <c s="36" t="s">
        <v>227</v>
      </c>
      <c s="37">
        <v>2320.5</v>
      </c>
      <c s="36">
        <v>0</v>
      </c>
      <c s="36">
        <f>ROUND(G133*H133,6)</f>
      </c>
      <c r="L133" s="38">
        <v>0</v>
      </c>
      <c s="32">
        <f>ROUND(ROUND(L133,2)*ROUND(G133,3),2)</f>
      </c>
      <c s="36" t="s">
        <v>1160</v>
      </c>
      <c>
        <f>(M133*21)/100</f>
      </c>
      <c t="s">
        <v>28</v>
      </c>
    </row>
    <row r="134" spans="1:5" ht="12.75">
      <c r="A134" s="35" t="s">
        <v>56</v>
      </c>
      <c r="E134" s="39" t="s">
        <v>1306</v>
      </c>
    </row>
    <row r="135" spans="1:5" ht="12.75">
      <c r="A135" s="35" t="s">
        <v>57</v>
      </c>
      <c r="E135" s="40" t="s">
        <v>5</v>
      </c>
    </row>
    <row r="136" spans="1:5" ht="216.75">
      <c r="A136" t="s">
        <v>58</v>
      </c>
      <c r="E136" s="39" t="s">
        <v>1307</v>
      </c>
    </row>
    <row r="137" spans="1:16" ht="25.5">
      <c r="A137" t="s">
        <v>50</v>
      </c>
      <c s="34" t="s">
        <v>184</v>
      </c>
      <c s="34" t="s">
        <v>1308</v>
      </c>
      <c s="35" t="s">
        <v>5</v>
      </c>
      <c s="6" t="s">
        <v>1309</v>
      </c>
      <c s="36" t="s">
        <v>1310</v>
      </c>
      <c s="37">
        <v>18564</v>
      </c>
      <c s="36">
        <v>0</v>
      </c>
      <c s="36">
        <f>ROUND(G137*H137,6)</f>
      </c>
      <c r="L137" s="38">
        <v>0</v>
      </c>
      <c s="32">
        <f>ROUND(ROUND(L137,2)*ROUND(G137,3),2)</f>
      </c>
      <c s="36" t="s">
        <v>1160</v>
      </c>
      <c>
        <f>(M137*21)/100</f>
      </c>
      <c t="s">
        <v>28</v>
      </c>
    </row>
    <row r="138" spans="1:5" ht="25.5">
      <c r="A138" s="35" t="s">
        <v>56</v>
      </c>
      <c r="E138" s="39" t="s">
        <v>1309</v>
      </c>
    </row>
    <row r="139" spans="1:5" ht="12.75">
      <c r="A139" s="35" t="s">
        <v>57</v>
      </c>
      <c r="E139" s="40" t="s">
        <v>5</v>
      </c>
    </row>
    <row r="140" spans="1:5" ht="191.25">
      <c r="A140" t="s">
        <v>58</v>
      </c>
      <c r="E140" s="39" t="s">
        <v>1311</v>
      </c>
    </row>
    <row r="141" spans="1:16" ht="25.5">
      <c r="A141" t="s">
        <v>50</v>
      </c>
      <c s="34" t="s">
        <v>188</v>
      </c>
      <c s="34" t="s">
        <v>1312</v>
      </c>
      <c s="35" t="s">
        <v>5</v>
      </c>
      <c s="6" t="s">
        <v>1313</v>
      </c>
      <c s="36" t="s">
        <v>1310</v>
      </c>
      <c s="37">
        <v>27846</v>
      </c>
      <c s="36">
        <v>0</v>
      </c>
      <c s="36">
        <f>ROUND(G141*H141,6)</f>
      </c>
      <c r="L141" s="38">
        <v>0</v>
      </c>
      <c s="32">
        <f>ROUND(ROUND(L141,2)*ROUND(G141,3),2)</f>
      </c>
      <c s="36" t="s">
        <v>1160</v>
      </c>
      <c>
        <f>(M141*21)/100</f>
      </c>
      <c t="s">
        <v>28</v>
      </c>
    </row>
    <row r="142" spans="1:5" ht="25.5">
      <c r="A142" s="35" t="s">
        <v>56</v>
      </c>
      <c r="E142" s="39" t="s">
        <v>1313</v>
      </c>
    </row>
    <row r="143" spans="1:5" ht="12.75">
      <c r="A143" s="35" t="s">
        <v>57</v>
      </c>
      <c r="E143" s="40" t="s">
        <v>5</v>
      </c>
    </row>
    <row r="144" spans="1:5" ht="191.25">
      <c r="A144" t="s">
        <v>58</v>
      </c>
      <c r="E144" s="39" t="s">
        <v>1314</v>
      </c>
    </row>
    <row r="145" spans="1:16" ht="25.5">
      <c r="A145" t="s">
        <v>50</v>
      </c>
      <c s="34" t="s">
        <v>193</v>
      </c>
      <c s="34" t="s">
        <v>1315</v>
      </c>
      <c s="35" t="s">
        <v>5</v>
      </c>
      <c s="6" t="s">
        <v>1316</v>
      </c>
      <c s="36" t="s">
        <v>1310</v>
      </c>
      <c s="37">
        <v>27300</v>
      </c>
      <c s="36">
        <v>0</v>
      </c>
      <c s="36">
        <f>ROUND(G145*H145,6)</f>
      </c>
      <c r="L145" s="38">
        <v>0</v>
      </c>
      <c s="32">
        <f>ROUND(ROUND(L145,2)*ROUND(G145,3),2)</f>
      </c>
      <c s="36" t="s">
        <v>1160</v>
      </c>
      <c>
        <f>(M145*21)/100</f>
      </c>
      <c t="s">
        <v>28</v>
      </c>
    </row>
    <row r="146" spans="1:5" ht="25.5">
      <c r="A146" s="35" t="s">
        <v>56</v>
      </c>
      <c r="E146" s="39" t="s">
        <v>1316</v>
      </c>
    </row>
    <row r="147" spans="1:5" ht="12.75">
      <c r="A147" s="35" t="s">
        <v>57</v>
      </c>
      <c r="E147" s="40" t="s">
        <v>5</v>
      </c>
    </row>
    <row r="148" spans="1:5" ht="191.25">
      <c r="A148" t="s">
        <v>58</v>
      </c>
      <c r="E148" s="39" t="s">
        <v>1317</v>
      </c>
    </row>
    <row r="149" spans="1:16" ht="25.5">
      <c r="A149" t="s">
        <v>50</v>
      </c>
      <c s="34" t="s">
        <v>197</v>
      </c>
      <c s="34" t="s">
        <v>1318</v>
      </c>
      <c s="35" t="s">
        <v>5</v>
      </c>
      <c s="6" t="s">
        <v>1319</v>
      </c>
      <c s="36" t="s">
        <v>255</v>
      </c>
      <c s="37">
        <v>1185</v>
      </c>
      <c s="36">
        <v>0</v>
      </c>
      <c s="36">
        <f>ROUND(G149*H149,6)</f>
      </c>
      <c r="L149" s="38">
        <v>0</v>
      </c>
      <c s="32">
        <f>ROUND(ROUND(L149,2)*ROUND(G149,3),2)</f>
      </c>
      <c s="36" t="s">
        <v>1160</v>
      </c>
      <c>
        <f>(M149*21)/100</f>
      </c>
      <c t="s">
        <v>28</v>
      </c>
    </row>
    <row r="150" spans="1:5" ht="25.5">
      <c r="A150" s="35" t="s">
        <v>56</v>
      </c>
      <c r="E150" s="39" t="s">
        <v>1319</v>
      </c>
    </row>
    <row r="151" spans="1:5" ht="12.75">
      <c r="A151" s="35" t="s">
        <v>57</v>
      </c>
      <c r="E151" s="40" t="s">
        <v>5</v>
      </c>
    </row>
    <row r="152" spans="1:5" ht="293.25">
      <c r="A152" t="s">
        <v>58</v>
      </c>
      <c r="E152" s="39" t="s">
        <v>1320</v>
      </c>
    </row>
    <row r="153" spans="1:16" ht="38.25">
      <c r="A153" t="s">
        <v>50</v>
      </c>
      <c s="34" t="s">
        <v>201</v>
      </c>
      <c s="34" t="s">
        <v>1321</v>
      </c>
      <c s="35" t="s">
        <v>5</v>
      </c>
      <c s="6" t="s">
        <v>1322</v>
      </c>
      <c s="36" t="s">
        <v>255</v>
      </c>
      <c s="37">
        <v>60</v>
      </c>
      <c s="36">
        <v>0</v>
      </c>
      <c s="36">
        <f>ROUND(G153*H153,6)</f>
      </c>
      <c r="L153" s="38">
        <v>0</v>
      </c>
      <c s="32">
        <f>ROUND(ROUND(L153,2)*ROUND(G153,3),2)</f>
      </c>
      <c s="36" t="s">
        <v>1160</v>
      </c>
      <c>
        <f>(M153*21)/100</f>
      </c>
      <c t="s">
        <v>28</v>
      </c>
    </row>
    <row r="154" spans="1:5" ht="38.25">
      <c r="A154" s="35" t="s">
        <v>56</v>
      </c>
      <c r="E154" s="39" t="s">
        <v>1322</v>
      </c>
    </row>
    <row r="155" spans="1:5" ht="12.75">
      <c r="A155" s="35" t="s">
        <v>57</v>
      </c>
      <c r="E155" s="40" t="s">
        <v>5</v>
      </c>
    </row>
    <row r="156" spans="1:5" ht="318.75">
      <c r="A156" t="s">
        <v>58</v>
      </c>
      <c r="E156" s="39" t="s">
        <v>1323</v>
      </c>
    </row>
    <row r="157" spans="1:16" ht="38.25">
      <c r="A157" t="s">
        <v>50</v>
      </c>
      <c s="34" t="s">
        <v>205</v>
      </c>
      <c s="34" t="s">
        <v>1324</v>
      </c>
      <c s="35" t="s">
        <v>5</v>
      </c>
      <c s="6" t="s">
        <v>1325</v>
      </c>
      <c s="36" t="s">
        <v>255</v>
      </c>
      <c s="37">
        <v>60</v>
      </c>
      <c s="36">
        <v>0</v>
      </c>
      <c s="36">
        <f>ROUND(G157*H157,6)</f>
      </c>
      <c r="L157" s="38">
        <v>0</v>
      </c>
      <c s="32">
        <f>ROUND(ROUND(L157,2)*ROUND(G157,3),2)</f>
      </c>
      <c s="36" t="s">
        <v>1160</v>
      </c>
      <c>
        <f>(M157*21)/100</f>
      </c>
      <c t="s">
        <v>28</v>
      </c>
    </row>
    <row r="158" spans="1:5" ht="38.25">
      <c r="A158" s="35" t="s">
        <v>56</v>
      </c>
      <c r="E158" s="39" t="s">
        <v>1325</v>
      </c>
    </row>
    <row r="159" spans="1:5" ht="12.75">
      <c r="A159" s="35" t="s">
        <v>57</v>
      </c>
      <c r="E159" s="40" t="s">
        <v>5</v>
      </c>
    </row>
    <row r="160" spans="1:5" ht="318.75">
      <c r="A160" t="s">
        <v>58</v>
      </c>
      <c r="E160" s="39" t="s">
        <v>1323</v>
      </c>
    </row>
    <row r="161" spans="1:16" ht="25.5">
      <c r="A161" t="s">
        <v>50</v>
      </c>
      <c s="34" t="s">
        <v>209</v>
      </c>
      <c s="34" t="s">
        <v>1326</v>
      </c>
      <c s="35" t="s">
        <v>5</v>
      </c>
      <c s="6" t="s">
        <v>1327</v>
      </c>
      <c s="36" t="s">
        <v>1328</v>
      </c>
      <c s="37">
        <v>1422</v>
      </c>
      <c s="36">
        <v>0</v>
      </c>
      <c s="36">
        <f>ROUND(G161*H161,6)</f>
      </c>
      <c r="L161" s="38">
        <v>0</v>
      </c>
      <c s="32">
        <f>ROUND(ROUND(L161,2)*ROUND(G161,3),2)</f>
      </c>
      <c s="36" t="s">
        <v>1160</v>
      </c>
      <c>
        <f>(M161*21)/100</f>
      </c>
      <c t="s">
        <v>28</v>
      </c>
    </row>
    <row r="162" spans="1:5" ht="25.5">
      <c r="A162" s="35" t="s">
        <v>56</v>
      </c>
      <c r="E162" s="39" t="s">
        <v>1327</v>
      </c>
    </row>
    <row r="163" spans="1:5" ht="12.75">
      <c r="A163" s="35" t="s">
        <v>57</v>
      </c>
      <c r="E163" s="40" t="s">
        <v>5</v>
      </c>
    </row>
    <row r="164" spans="1:5" ht="165.75">
      <c r="A164" t="s">
        <v>58</v>
      </c>
      <c r="E164" s="39" t="s">
        <v>1329</v>
      </c>
    </row>
    <row r="165" spans="1:16" ht="38.25">
      <c r="A165" t="s">
        <v>50</v>
      </c>
      <c s="34" t="s">
        <v>213</v>
      </c>
      <c s="34" t="s">
        <v>1330</v>
      </c>
      <c s="35" t="s">
        <v>5</v>
      </c>
      <c s="6" t="s">
        <v>1331</v>
      </c>
      <c s="36" t="s">
        <v>1328</v>
      </c>
      <c s="37">
        <v>50</v>
      </c>
      <c s="36">
        <v>0</v>
      </c>
      <c s="36">
        <f>ROUND(G165*H165,6)</f>
      </c>
      <c r="L165" s="38">
        <v>0</v>
      </c>
      <c s="32">
        <f>ROUND(ROUND(L165,2)*ROUND(G165,3),2)</f>
      </c>
      <c s="36" t="s">
        <v>1160</v>
      </c>
      <c>
        <f>(M165*21)/100</f>
      </c>
      <c t="s">
        <v>28</v>
      </c>
    </row>
    <row r="166" spans="1:5" ht="38.25">
      <c r="A166" s="35" t="s">
        <v>56</v>
      </c>
      <c r="E166" s="39" t="s">
        <v>1331</v>
      </c>
    </row>
    <row r="167" spans="1:5" ht="12.75">
      <c r="A167" s="35" t="s">
        <v>57</v>
      </c>
      <c r="E167" s="40" t="s">
        <v>5</v>
      </c>
    </row>
    <row r="168" spans="1:5" ht="165.75">
      <c r="A168" t="s">
        <v>58</v>
      </c>
      <c r="E168" s="39" t="s">
        <v>1332</v>
      </c>
    </row>
    <row r="169" spans="1:16" ht="12.75">
      <c r="A169" t="s">
        <v>50</v>
      </c>
      <c s="34" t="s">
        <v>217</v>
      </c>
      <c s="34" t="s">
        <v>1333</v>
      </c>
      <c s="35" t="s">
        <v>5</v>
      </c>
      <c s="6" t="s">
        <v>1334</v>
      </c>
      <c s="36" t="s">
        <v>54</v>
      </c>
      <c s="37">
        <v>3</v>
      </c>
      <c s="36">
        <v>0</v>
      </c>
      <c s="36">
        <f>ROUND(G169*H169,6)</f>
      </c>
      <c r="L169" s="38">
        <v>0</v>
      </c>
      <c s="32">
        <f>ROUND(ROUND(L169,2)*ROUND(G169,3),2)</f>
      </c>
      <c s="36" t="s">
        <v>1160</v>
      </c>
      <c>
        <f>(M169*21)/100</f>
      </c>
      <c t="s">
        <v>28</v>
      </c>
    </row>
    <row r="170" spans="1:5" ht="12.75">
      <c r="A170" s="35" t="s">
        <v>56</v>
      </c>
      <c r="E170" s="39" t="s">
        <v>1334</v>
      </c>
    </row>
    <row r="171" spans="1:5" ht="12.75">
      <c r="A171" s="35" t="s">
        <v>57</v>
      </c>
      <c r="E171" s="40" t="s">
        <v>5</v>
      </c>
    </row>
    <row r="172" spans="1:5" ht="165.75">
      <c r="A172" t="s">
        <v>58</v>
      </c>
      <c r="E172" s="39" t="s">
        <v>1335</v>
      </c>
    </row>
    <row r="173" spans="1:16" ht="25.5">
      <c r="A173" t="s">
        <v>50</v>
      </c>
      <c s="34" t="s">
        <v>290</v>
      </c>
      <c s="34" t="s">
        <v>1336</v>
      </c>
      <c s="35" t="s">
        <v>5</v>
      </c>
      <c s="6" t="s">
        <v>1337</v>
      </c>
      <c s="36" t="s">
        <v>1328</v>
      </c>
      <c s="37">
        <v>3.36</v>
      </c>
      <c s="36">
        <v>0</v>
      </c>
      <c s="36">
        <f>ROUND(G173*H173,6)</f>
      </c>
      <c r="L173" s="38">
        <v>0</v>
      </c>
      <c s="32">
        <f>ROUND(ROUND(L173,2)*ROUND(G173,3),2)</f>
      </c>
      <c s="36" t="s">
        <v>1160</v>
      </c>
      <c>
        <f>(M173*21)/100</f>
      </c>
      <c t="s">
        <v>28</v>
      </c>
    </row>
    <row r="174" spans="1:5" ht="25.5">
      <c r="A174" s="35" t="s">
        <v>56</v>
      </c>
      <c r="E174" s="39" t="s">
        <v>1337</v>
      </c>
    </row>
    <row r="175" spans="1:5" ht="12.75">
      <c r="A175" s="35" t="s">
        <v>57</v>
      </c>
      <c r="E175" s="40" t="s">
        <v>5</v>
      </c>
    </row>
    <row r="176" spans="1:5" ht="165.75">
      <c r="A176" t="s">
        <v>58</v>
      </c>
      <c r="E176" s="39" t="s">
        <v>1338</v>
      </c>
    </row>
    <row r="177" spans="1:16" ht="12.75">
      <c r="A177" t="s">
        <v>50</v>
      </c>
      <c s="34" t="s">
        <v>327</v>
      </c>
      <c s="34" t="s">
        <v>1339</v>
      </c>
      <c s="35" t="s">
        <v>5</v>
      </c>
      <c s="6" t="s">
        <v>1340</v>
      </c>
      <c s="36" t="s">
        <v>54</v>
      </c>
      <c s="37">
        <v>2</v>
      </c>
      <c s="36">
        <v>0</v>
      </c>
      <c s="36">
        <f>ROUND(G177*H177,6)</f>
      </c>
      <c r="L177" s="38">
        <v>0</v>
      </c>
      <c s="32">
        <f>ROUND(ROUND(L177,2)*ROUND(G177,3),2)</f>
      </c>
      <c s="36" t="s">
        <v>1160</v>
      </c>
      <c>
        <f>(M177*21)/100</f>
      </c>
      <c t="s">
        <v>28</v>
      </c>
    </row>
    <row r="178" spans="1:5" ht="12.75">
      <c r="A178" s="35" t="s">
        <v>56</v>
      </c>
      <c r="E178" s="39" t="s">
        <v>1340</v>
      </c>
    </row>
    <row r="179" spans="1:5" ht="12.75">
      <c r="A179" s="35" t="s">
        <v>57</v>
      </c>
      <c r="E179" s="40" t="s">
        <v>5</v>
      </c>
    </row>
    <row r="180" spans="1:5" ht="165.75">
      <c r="A180" t="s">
        <v>58</v>
      </c>
      <c r="E180" s="39" t="s">
        <v>1335</v>
      </c>
    </row>
    <row r="181" spans="1:16" ht="12.75">
      <c r="A181" t="s">
        <v>50</v>
      </c>
      <c s="34" t="s">
        <v>330</v>
      </c>
      <c s="34" t="s">
        <v>1341</v>
      </c>
      <c s="35" t="s">
        <v>5</v>
      </c>
      <c s="6" t="s">
        <v>1342</v>
      </c>
      <c s="36" t="s">
        <v>54</v>
      </c>
      <c s="37">
        <v>2</v>
      </c>
      <c s="36">
        <v>0</v>
      </c>
      <c s="36">
        <f>ROUND(G181*H181,6)</f>
      </c>
      <c r="L181" s="38">
        <v>0</v>
      </c>
      <c s="32">
        <f>ROUND(ROUND(L181,2)*ROUND(G181,3),2)</f>
      </c>
      <c s="36" t="s">
        <v>1160</v>
      </c>
      <c>
        <f>(M181*21)/100</f>
      </c>
      <c t="s">
        <v>28</v>
      </c>
    </row>
    <row r="182" spans="1:5" ht="12.75">
      <c r="A182" s="35" t="s">
        <v>56</v>
      </c>
      <c r="E182" s="39" t="s">
        <v>1342</v>
      </c>
    </row>
    <row r="183" spans="1:5" ht="12.75">
      <c r="A183" s="35" t="s">
        <v>57</v>
      </c>
      <c r="E183" s="40" t="s">
        <v>5</v>
      </c>
    </row>
    <row r="184" spans="1:5" ht="191.25">
      <c r="A184" t="s">
        <v>58</v>
      </c>
      <c r="E184" s="39" t="s">
        <v>1343</v>
      </c>
    </row>
    <row r="185" spans="1:16" ht="12.75">
      <c r="A185" t="s">
        <v>50</v>
      </c>
      <c s="34" t="s">
        <v>334</v>
      </c>
      <c s="34" t="s">
        <v>1344</v>
      </c>
      <c s="35" t="s">
        <v>5</v>
      </c>
      <c s="6" t="s">
        <v>1345</v>
      </c>
      <c s="36" t="s">
        <v>54</v>
      </c>
      <c s="37">
        <v>2</v>
      </c>
      <c s="36">
        <v>0</v>
      </c>
      <c s="36">
        <f>ROUND(G185*H185,6)</f>
      </c>
      <c r="L185" s="38">
        <v>0</v>
      </c>
      <c s="32">
        <f>ROUND(ROUND(L185,2)*ROUND(G185,3),2)</f>
      </c>
      <c s="36" t="s">
        <v>1160</v>
      </c>
      <c>
        <f>(M185*21)/100</f>
      </c>
      <c t="s">
        <v>28</v>
      </c>
    </row>
    <row r="186" spans="1:5" ht="12.75">
      <c r="A186" s="35" t="s">
        <v>56</v>
      </c>
      <c r="E186" s="39" t="s">
        <v>1345</v>
      </c>
    </row>
    <row r="187" spans="1:5" ht="12.75">
      <c r="A187" s="35" t="s">
        <v>57</v>
      </c>
      <c r="E187" s="40" t="s">
        <v>5</v>
      </c>
    </row>
    <row r="188" spans="1:5" ht="191.25">
      <c r="A188" t="s">
        <v>58</v>
      </c>
      <c r="E188" s="39" t="s">
        <v>1346</v>
      </c>
    </row>
    <row r="189" spans="1:16" ht="25.5">
      <c r="A189" t="s">
        <v>50</v>
      </c>
      <c s="34" t="s">
        <v>338</v>
      </c>
      <c s="34" t="s">
        <v>1347</v>
      </c>
      <c s="35" t="s">
        <v>5</v>
      </c>
      <c s="6" t="s">
        <v>1348</v>
      </c>
      <c s="36" t="s">
        <v>252</v>
      </c>
      <c s="37">
        <v>652</v>
      </c>
      <c s="36">
        <v>0</v>
      </c>
      <c s="36">
        <f>ROUND(G189*H189,6)</f>
      </c>
      <c r="L189" s="38">
        <v>0</v>
      </c>
      <c s="32">
        <f>ROUND(ROUND(L189,2)*ROUND(G189,3),2)</f>
      </c>
      <c s="36" t="s">
        <v>1160</v>
      </c>
      <c>
        <f>(M189*21)/100</f>
      </c>
      <c t="s">
        <v>28</v>
      </c>
    </row>
    <row r="190" spans="1:5" ht="25.5">
      <c r="A190" s="35" t="s">
        <v>56</v>
      </c>
      <c r="E190" s="39" t="s">
        <v>1348</v>
      </c>
    </row>
    <row r="191" spans="1:5" ht="12.75">
      <c r="A191" s="35" t="s">
        <v>57</v>
      </c>
      <c r="E191" s="40" t="s">
        <v>5</v>
      </c>
    </row>
    <row r="192" spans="1:5" ht="369.75">
      <c r="A192" t="s">
        <v>58</v>
      </c>
      <c r="E192" s="39" t="s">
        <v>1349</v>
      </c>
    </row>
    <row r="193" spans="1:16" ht="12.75">
      <c r="A193" t="s">
        <v>50</v>
      </c>
      <c s="34" t="s">
        <v>341</v>
      </c>
      <c s="34" t="s">
        <v>1350</v>
      </c>
      <c s="35" t="s">
        <v>5</v>
      </c>
      <c s="6" t="s">
        <v>1351</v>
      </c>
      <c s="36" t="s">
        <v>255</v>
      </c>
      <c s="37">
        <v>176</v>
      </c>
      <c s="36">
        <v>0</v>
      </c>
      <c s="36">
        <f>ROUND(G193*H193,6)</f>
      </c>
      <c r="L193" s="38">
        <v>0</v>
      </c>
      <c s="32">
        <f>ROUND(ROUND(L193,2)*ROUND(G193,3),2)</f>
      </c>
      <c s="36" t="s">
        <v>1160</v>
      </c>
      <c>
        <f>(M193*21)/100</f>
      </c>
      <c t="s">
        <v>28</v>
      </c>
    </row>
    <row r="194" spans="1:5" ht="12.75">
      <c r="A194" s="35" t="s">
        <v>56</v>
      </c>
      <c r="E194" s="39" t="s">
        <v>1351</v>
      </c>
    </row>
    <row r="195" spans="1:5" ht="12.75">
      <c r="A195" s="35" t="s">
        <v>57</v>
      </c>
      <c r="E195" s="40" t="s">
        <v>5</v>
      </c>
    </row>
    <row r="196" spans="1:5" ht="216.75">
      <c r="A196" t="s">
        <v>58</v>
      </c>
      <c r="E196" s="39" t="s">
        <v>1352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1147</v>
      </c>
      <c s="41">
        <f>Rekapitulace!C19</f>
      </c>
      <c s="20" t="s">
        <v>0</v>
      </c>
      <c t="s">
        <v>23</v>
      </c>
      <c t="s">
        <v>28</v>
      </c>
    </row>
    <row r="4" spans="1:16" ht="32" customHeight="1">
      <c r="A4" s="24" t="s">
        <v>20</v>
      </c>
      <c s="25" t="s">
        <v>29</v>
      </c>
      <c s="27" t="s">
        <v>1147</v>
      </c>
      <c r="E4" s="26" t="s">
        <v>1148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1355</v>
      </c>
      <c r="E8" s="30" t="s">
        <v>1354</v>
      </c>
      <c r="J8" s="29">
        <f>0+J9+J94+J115+J120+J185+J246+J271</f>
      </c>
      <c s="29">
        <f>0+K9+K94+K115+K120+K185+K246+K271</f>
      </c>
      <c s="29">
        <f>0+L9+L94+L115+L120+L185+L246+L271</f>
      </c>
      <c s="29">
        <f>0+M9+M94+M115+M120+M185+M246+M271</f>
      </c>
    </row>
    <row r="9" spans="1:13" ht="12.75">
      <c r="A9" t="s">
        <v>47</v>
      </c>
      <c r="C9" s="31" t="s">
        <v>51</v>
      </c>
      <c r="E9" s="33" t="s">
        <v>1157</v>
      </c>
      <c r="J9" s="32">
        <f>0</f>
      </c>
      <c s="32">
        <f>0</f>
      </c>
      <c s="32">
        <f>0+L10+L14+L18+L22+L26+L30+L34+L38+L42+L46+L50+L54+L58+L62+L66+L70+L74+L78+L82+L86+L90</f>
      </c>
      <c s="32">
        <f>0+M10+M14+M18+M22+M26+M30+M34+M38+M42+M46+M50+M54+M58+M62+M66+M70+M74+M78+M82+M86+M90</f>
      </c>
    </row>
    <row r="10" spans="1:16" ht="12.75">
      <c r="A10" t="s">
        <v>50</v>
      </c>
      <c s="34" t="s">
        <v>28</v>
      </c>
      <c s="34" t="s">
        <v>1356</v>
      </c>
      <c s="35" t="s">
        <v>5</v>
      </c>
      <c s="6" t="s">
        <v>1357</v>
      </c>
      <c s="36" t="s">
        <v>252</v>
      </c>
      <c s="37">
        <v>3672</v>
      </c>
      <c s="36">
        <v>0</v>
      </c>
      <c s="36">
        <f>ROUND(G10*H10,6)</f>
      </c>
      <c r="L10" s="38">
        <v>0</v>
      </c>
      <c s="32">
        <f>ROUND(ROUND(L10,2)*ROUND(G10,3),2)</f>
      </c>
      <c s="36" t="s">
        <v>386</v>
      </c>
      <c>
        <f>(M10*21)/100</f>
      </c>
      <c t="s">
        <v>28</v>
      </c>
    </row>
    <row r="11" spans="1:5" ht="12.75">
      <c r="A11" s="35" t="s">
        <v>56</v>
      </c>
      <c r="E11" s="39" t="s">
        <v>1357</v>
      </c>
    </row>
    <row r="12" spans="1:5" ht="12.75">
      <c r="A12" s="35" t="s">
        <v>57</v>
      </c>
      <c r="E12" s="40" t="s">
        <v>1358</v>
      </c>
    </row>
    <row r="13" spans="1:5" ht="12.75">
      <c r="A13" t="s">
        <v>58</v>
      </c>
      <c r="E13" s="39" t="s">
        <v>5</v>
      </c>
    </row>
    <row r="14" spans="1:16" ht="25.5">
      <c r="A14" t="s">
        <v>50</v>
      </c>
      <c s="34" t="s">
        <v>26</v>
      </c>
      <c s="34" t="s">
        <v>1359</v>
      </c>
      <c s="35" t="s">
        <v>5</v>
      </c>
      <c s="6" t="s">
        <v>1360</v>
      </c>
      <c s="36" t="s">
        <v>252</v>
      </c>
      <c s="37">
        <v>1310</v>
      </c>
      <c s="36">
        <v>0</v>
      </c>
      <c s="36">
        <f>ROUND(G14*H14,6)</f>
      </c>
      <c r="L14" s="38">
        <v>0</v>
      </c>
      <c s="32">
        <f>ROUND(ROUND(L14,2)*ROUND(G14,3),2)</f>
      </c>
      <c s="36" t="s">
        <v>386</v>
      </c>
      <c>
        <f>(M14*21)/100</f>
      </c>
      <c t="s">
        <v>28</v>
      </c>
    </row>
    <row r="15" spans="1:5" ht="25.5">
      <c r="A15" s="35" t="s">
        <v>56</v>
      </c>
      <c r="E15" s="39" t="s">
        <v>1360</v>
      </c>
    </row>
    <row r="16" spans="1:5" ht="12.75">
      <c r="A16" s="35" t="s">
        <v>57</v>
      </c>
      <c r="E16" s="40" t="s">
        <v>5</v>
      </c>
    </row>
    <row r="17" spans="1:5" ht="12.75">
      <c r="A17" t="s">
        <v>58</v>
      </c>
      <c r="E17" s="39" t="s">
        <v>5</v>
      </c>
    </row>
    <row r="18" spans="1:16" ht="25.5">
      <c r="A18" t="s">
        <v>50</v>
      </c>
      <c s="34" t="s">
        <v>82</v>
      </c>
      <c s="34" t="s">
        <v>1361</v>
      </c>
      <c s="35" t="s">
        <v>5</v>
      </c>
      <c s="6" t="s">
        <v>1362</v>
      </c>
      <c s="36" t="s">
        <v>227</v>
      </c>
      <c s="37">
        <v>1547.3</v>
      </c>
      <c s="36">
        <v>0</v>
      </c>
      <c s="36">
        <f>ROUND(G18*H18,6)</f>
      </c>
      <c r="L18" s="38">
        <v>0</v>
      </c>
      <c s="32">
        <f>ROUND(ROUND(L18,2)*ROUND(G18,3),2)</f>
      </c>
      <c s="36" t="s">
        <v>386</v>
      </c>
      <c>
        <f>(M18*21)/100</f>
      </c>
      <c t="s">
        <v>28</v>
      </c>
    </row>
    <row r="19" spans="1:5" ht="25.5">
      <c r="A19" s="35" t="s">
        <v>56</v>
      </c>
      <c r="E19" s="39" t="s">
        <v>1362</v>
      </c>
    </row>
    <row r="20" spans="1:5" ht="12.75">
      <c r="A20" s="35" t="s">
        <v>57</v>
      </c>
      <c r="E20" s="40" t="s">
        <v>5</v>
      </c>
    </row>
    <row r="21" spans="1:5" ht="12.75">
      <c r="A21" t="s">
        <v>58</v>
      </c>
      <c r="E21" s="39" t="s">
        <v>5</v>
      </c>
    </row>
    <row r="22" spans="1:16" ht="25.5">
      <c r="A22" t="s">
        <v>50</v>
      </c>
      <c s="34" t="s">
        <v>86</v>
      </c>
      <c s="34" t="s">
        <v>1363</v>
      </c>
      <c s="35" t="s">
        <v>5</v>
      </c>
      <c s="6" t="s">
        <v>1364</v>
      </c>
      <c s="36" t="s">
        <v>255</v>
      </c>
      <c s="37">
        <v>80</v>
      </c>
      <c s="36">
        <v>0</v>
      </c>
      <c s="36">
        <f>ROUND(G22*H22,6)</f>
      </c>
      <c r="L22" s="38">
        <v>0</v>
      </c>
      <c s="32">
        <f>ROUND(ROUND(L22,2)*ROUND(G22,3),2)</f>
      </c>
      <c s="36" t="s">
        <v>386</v>
      </c>
      <c>
        <f>(M22*21)/100</f>
      </c>
      <c t="s">
        <v>28</v>
      </c>
    </row>
    <row r="23" spans="1:5" ht="25.5">
      <c r="A23" s="35" t="s">
        <v>56</v>
      </c>
      <c r="E23" s="39" t="s">
        <v>1364</v>
      </c>
    </row>
    <row r="24" spans="1:5" ht="12.75">
      <c r="A24" s="35" t="s">
        <v>57</v>
      </c>
      <c r="E24" s="40" t="s">
        <v>5</v>
      </c>
    </row>
    <row r="25" spans="1:5" ht="12.75">
      <c r="A25" t="s">
        <v>58</v>
      </c>
      <c r="E25" s="39" t="s">
        <v>5</v>
      </c>
    </row>
    <row r="26" spans="1:16" ht="12.75">
      <c r="A26" t="s">
        <v>50</v>
      </c>
      <c s="34" t="s">
        <v>27</v>
      </c>
      <c s="34" t="s">
        <v>1365</v>
      </c>
      <c s="35" t="s">
        <v>5</v>
      </c>
      <c s="6" t="s">
        <v>1366</v>
      </c>
      <c s="36" t="s">
        <v>252</v>
      </c>
      <c s="37">
        <v>1147</v>
      </c>
      <c s="36">
        <v>0</v>
      </c>
      <c s="36">
        <f>ROUND(G26*H26,6)</f>
      </c>
      <c r="L26" s="38">
        <v>0</v>
      </c>
      <c s="32">
        <f>ROUND(ROUND(L26,2)*ROUND(G26,3),2)</f>
      </c>
      <c s="36" t="s">
        <v>386</v>
      </c>
      <c>
        <f>(M26*21)/100</f>
      </c>
      <c t="s">
        <v>28</v>
      </c>
    </row>
    <row r="27" spans="1:5" ht="12.75">
      <c r="A27" s="35" t="s">
        <v>56</v>
      </c>
      <c r="E27" s="39" t="s">
        <v>1366</v>
      </c>
    </row>
    <row r="28" spans="1:5" ht="12.75">
      <c r="A28" s="35" t="s">
        <v>57</v>
      </c>
      <c r="E28" s="40" t="s">
        <v>1367</v>
      </c>
    </row>
    <row r="29" spans="1:5" ht="12.75">
      <c r="A29" t="s">
        <v>58</v>
      </c>
      <c r="E29" s="39" t="s">
        <v>5</v>
      </c>
    </row>
    <row r="30" spans="1:16" ht="25.5">
      <c r="A30" t="s">
        <v>50</v>
      </c>
      <c s="34" t="s">
        <v>93</v>
      </c>
      <c s="34" t="s">
        <v>1368</v>
      </c>
      <c s="35" t="s">
        <v>5</v>
      </c>
      <c s="6" t="s">
        <v>1369</v>
      </c>
      <c s="36" t="s">
        <v>227</v>
      </c>
      <c s="37">
        <v>3730</v>
      </c>
      <c s="36">
        <v>0</v>
      </c>
      <c s="36">
        <f>ROUND(G30*H30,6)</f>
      </c>
      <c r="L30" s="38">
        <v>0</v>
      </c>
      <c s="32">
        <f>ROUND(ROUND(L30,2)*ROUND(G30,3),2)</f>
      </c>
      <c s="36" t="s">
        <v>386</v>
      </c>
      <c>
        <f>(M30*21)/100</f>
      </c>
      <c t="s">
        <v>28</v>
      </c>
    </row>
    <row r="31" spans="1:5" ht="25.5">
      <c r="A31" s="35" t="s">
        <v>56</v>
      </c>
      <c r="E31" s="39" t="s">
        <v>1369</v>
      </c>
    </row>
    <row r="32" spans="1:5" ht="12.75">
      <c r="A32" s="35" t="s">
        <v>57</v>
      </c>
      <c r="E32" s="40" t="s">
        <v>5</v>
      </c>
    </row>
    <row r="33" spans="1:5" ht="12.75">
      <c r="A33" t="s">
        <v>58</v>
      </c>
      <c r="E33" s="39" t="s">
        <v>5</v>
      </c>
    </row>
    <row r="34" spans="1:16" ht="25.5">
      <c r="A34" t="s">
        <v>50</v>
      </c>
      <c s="34" t="s">
        <v>97</v>
      </c>
      <c s="34" t="s">
        <v>1370</v>
      </c>
      <c s="35" t="s">
        <v>5</v>
      </c>
      <c s="6" t="s">
        <v>1371</v>
      </c>
      <c s="36" t="s">
        <v>227</v>
      </c>
      <c s="37">
        <v>500</v>
      </c>
      <c s="36">
        <v>0</v>
      </c>
      <c s="36">
        <f>ROUND(G34*H34,6)</f>
      </c>
      <c r="L34" s="38">
        <v>0</v>
      </c>
      <c s="32">
        <f>ROUND(ROUND(L34,2)*ROUND(G34,3),2)</f>
      </c>
      <c s="36" t="s">
        <v>386</v>
      </c>
      <c>
        <f>(M34*21)/100</f>
      </c>
      <c t="s">
        <v>28</v>
      </c>
    </row>
    <row r="35" spans="1:5" ht="25.5">
      <c r="A35" s="35" t="s">
        <v>56</v>
      </c>
      <c r="E35" s="39" t="s">
        <v>1371</v>
      </c>
    </row>
    <row r="36" spans="1:5" ht="12.75">
      <c r="A36" s="35" t="s">
        <v>57</v>
      </c>
      <c r="E36" s="40" t="s">
        <v>5</v>
      </c>
    </row>
    <row r="37" spans="1:5" ht="12.75">
      <c r="A37" t="s">
        <v>58</v>
      </c>
      <c r="E37" s="39" t="s">
        <v>5</v>
      </c>
    </row>
    <row r="38" spans="1:16" ht="25.5">
      <c r="A38" t="s">
        <v>50</v>
      </c>
      <c s="34" t="s">
        <v>65</v>
      </c>
      <c s="34" t="s">
        <v>1372</v>
      </c>
      <c s="35" t="s">
        <v>5</v>
      </c>
      <c s="6" t="s">
        <v>1373</v>
      </c>
      <c s="36" t="s">
        <v>227</v>
      </c>
      <c s="37">
        <v>0.4</v>
      </c>
      <c s="36">
        <v>0</v>
      </c>
      <c s="36">
        <f>ROUND(G38*H38,6)</f>
      </c>
      <c r="L38" s="38">
        <v>0</v>
      </c>
      <c s="32">
        <f>ROUND(ROUND(L38,2)*ROUND(G38,3),2)</f>
      </c>
      <c s="36" t="s">
        <v>386</v>
      </c>
      <c>
        <f>(M38*21)/100</f>
      </c>
      <c t="s">
        <v>28</v>
      </c>
    </row>
    <row r="39" spans="1:5" ht="25.5">
      <c r="A39" s="35" t="s">
        <v>56</v>
      </c>
      <c r="E39" s="39" t="s">
        <v>1373</v>
      </c>
    </row>
    <row r="40" spans="1:5" ht="12.75">
      <c r="A40" s="35" t="s">
        <v>57</v>
      </c>
      <c r="E40" s="40" t="s">
        <v>1374</v>
      </c>
    </row>
    <row r="41" spans="1:5" ht="12.75">
      <c r="A41" t="s">
        <v>58</v>
      </c>
      <c r="E41" s="39" t="s">
        <v>5</v>
      </c>
    </row>
    <row r="42" spans="1:16" ht="38.25">
      <c r="A42" t="s">
        <v>50</v>
      </c>
      <c s="34" t="s">
        <v>103</v>
      </c>
      <c s="34" t="s">
        <v>1375</v>
      </c>
      <c s="35" t="s">
        <v>5</v>
      </c>
      <c s="6" t="s">
        <v>1376</v>
      </c>
      <c s="36" t="s">
        <v>227</v>
      </c>
      <c s="37">
        <v>63.72</v>
      </c>
      <c s="36">
        <v>0</v>
      </c>
      <c s="36">
        <f>ROUND(G42*H42,6)</f>
      </c>
      <c r="L42" s="38">
        <v>0</v>
      </c>
      <c s="32">
        <f>ROUND(ROUND(L42,2)*ROUND(G42,3),2)</f>
      </c>
      <c s="36" t="s">
        <v>386</v>
      </c>
      <c>
        <f>(M42*21)/100</f>
      </c>
      <c t="s">
        <v>28</v>
      </c>
    </row>
    <row r="43" spans="1:5" ht="38.25">
      <c r="A43" s="35" t="s">
        <v>56</v>
      </c>
      <c r="E43" s="39" t="s">
        <v>1376</v>
      </c>
    </row>
    <row r="44" spans="1:5" ht="12.75">
      <c r="A44" s="35" t="s">
        <v>57</v>
      </c>
      <c r="E44" s="40" t="s">
        <v>1377</v>
      </c>
    </row>
    <row r="45" spans="1:5" ht="12.75">
      <c r="A45" t="s">
        <v>58</v>
      </c>
      <c r="E45" s="39" t="s">
        <v>5</v>
      </c>
    </row>
    <row r="46" spans="1:16" ht="38.25">
      <c r="A46" t="s">
        <v>50</v>
      </c>
      <c s="34" t="s">
        <v>107</v>
      </c>
      <c s="34" t="s">
        <v>1378</v>
      </c>
      <c s="35" t="s">
        <v>5</v>
      </c>
      <c s="6" t="s">
        <v>1379</v>
      </c>
      <c s="36" t="s">
        <v>227</v>
      </c>
      <c s="37">
        <v>3893.72</v>
      </c>
      <c s="36">
        <v>0</v>
      </c>
      <c s="36">
        <f>ROUND(G46*H46,6)</f>
      </c>
      <c r="L46" s="38">
        <v>0</v>
      </c>
      <c s="32">
        <f>ROUND(ROUND(L46,2)*ROUND(G46,3),2)</f>
      </c>
      <c s="36" t="s">
        <v>386</v>
      </c>
      <c>
        <f>(M46*21)/100</f>
      </c>
      <c t="s">
        <v>28</v>
      </c>
    </row>
    <row r="47" spans="1:5" ht="38.25">
      <c r="A47" s="35" t="s">
        <v>56</v>
      </c>
      <c r="E47" s="39" t="s">
        <v>1380</v>
      </c>
    </row>
    <row r="48" spans="1:5" ht="12.75">
      <c r="A48" s="35" t="s">
        <v>57</v>
      </c>
      <c r="E48" s="40" t="s">
        <v>5</v>
      </c>
    </row>
    <row r="49" spans="1:5" ht="12.75">
      <c r="A49" t="s">
        <v>58</v>
      </c>
      <c r="E49" s="39" t="s">
        <v>5</v>
      </c>
    </row>
    <row r="50" spans="1:16" ht="25.5">
      <c r="A50" t="s">
        <v>50</v>
      </c>
      <c s="34" t="s">
        <v>110</v>
      </c>
      <c s="34" t="s">
        <v>1381</v>
      </c>
      <c s="35" t="s">
        <v>5</v>
      </c>
      <c s="6" t="s">
        <v>1382</v>
      </c>
      <c s="36" t="s">
        <v>227</v>
      </c>
      <c s="37">
        <v>100</v>
      </c>
      <c s="36">
        <v>0</v>
      </c>
      <c s="36">
        <f>ROUND(G50*H50,6)</f>
      </c>
      <c r="L50" s="38">
        <v>0</v>
      </c>
      <c s="32">
        <f>ROUND(ROUND(L50,2)*ROUND(G50,3),2)</f>
      </c>
      <c s="36" t="s">
        <v>386</v>
      </c>
      <c>
        <f>(M50*21)/100</f>
      </c>
      <c t="s">
        <v>28</v>
      </c>
    </row>
    <row r="51" spans="1:5" ht="38.25">
      <c r="A51" s="35" t="s">
        <v>56</v>
      </c>
      <c r="E51" s="39" t="s">
        <v>1383</v>
      </c>
    </row>
    <row r="52" spans="1:5" ht="12.75">
      <c r="A52" s="35" t="s">
        <v>57</v>
      </c>
      <c r="E52" s="40" t="s">
        <v>5</v>
      </c>
    </row>
    <row r="53" spans="1:5" ht="12.75">
      <c r="A53" t="s">
        <v>58</v>
      </c>
      <c r="E53" s="39" t="s">
        <v>5</v>
      </c>
    </row>
    <row r="54" spans="1:16" ht="25.5">
      <c r="A54" t="s">
        <v>50</v>
      </c>
      <c s="34" t="s">
        <v>113</v>
      </c>
      <c s="34" t="s">
        <v>1384</v>
      </c>
      <c s="35" t="s">
        <v>5</v>
      </c>
      <c s="6" t="s">
        <v>1382</v>
      </c>
      <c s="36" t="s">
        <v>227</v>
      </c>
      <c s="37">
        <v>2458.092</v>
      </c>
      <c s="36">
        <v>0</v>
      </c>
      <c s="36">
        <f>ROUND(G54*H54,6)</f>
      </c>
      <c r="L54" s="38">
        <v>0</v>
      </c>
      <c s="32">
        <f>ROUND(ROUND(L54,2)*ROUND(G54,3),2)</f>
      </c>
      <c s="36" t="s">
        <v>386</v>
      </c>
      <c>
        <f>(M54*21)/100</f>
      </c>
      <c t="s">
        <v>28</v>
      </c>
    </row>
    <row r="55" spans="1:5" ht="38.25">
      <c r="A55" s="35" t="s">
        <v>56</v>
      </c>
      <c r="E55" s="39" t="s">
        <v>1385</v>
      </c>
    </row>
    <row r="56" spans="1:5" ht="12.75">
      <c r="A56" s="35" t="s">
        <v>57</v>
      </c>
      <c r="E56" s="40" t="s">
        <v>1386</v>
      </c>
    </row>
    <row r="57" spans="1:5" ht="12.75">
      <c r="A57" t="s">
        <v>58</v>
      </c>
      <c r="E57" s="39" t="s">
        <v>5</v>
      </c>
    </row>
    <row r="58" spans="1:16" ht="25.5">
      <c r="A58" t="s">
        <v>50</v>
      </c>
      <c s="34" t="s">
        <v>116</v>
      </c>
      <c s="34" t="s">
        <v>1387</v>
      </c>
      <c s="35" t="s">
        <v>5</v>
      </c>
      <c s="6" t="s">
        <v>1388</v>
      </c>
      <c s="36" t="s">
        <v>252</v>
      </c>
      <c s="37">
        <v>7484.34</v>
      </c>
      <c s="36">
        <v>0</v>
      </c>
      <c s="36">
        <f>ROUND(G58*H58,6)</f>
      </c>
      <c r="L58" s="38">
        <v>0</v>
      </c>
      <c s="32">
        <f>ROUND(ROUND(L58,2)*ROUND(G58,3),2)</f>
      </c>
      <c s="36" t="s">
        <v>386</v>
      </c>
      <c>
        <f>(M58*21)/100</f>
      </c>
      <c t="s">
        <v>28</v>
      </c>
    </row>
    <row r="59" spans="1:5" ht="25.5">
      <c r="A59" s="35" t="s">
        <v>56</v>
      </c>
      <c r="E59" s="39" t="s">
        <v>1388</v>
      </c>
    </row>
    <row r="60" spans="1:5" ht="12.75">
      <c r="A60" s="35" t="s">
        <v>57</v>
      </c>
      <c r="E60" s="40" t="s">
        <v>1389</v>
      </c>
    </row>
    <row r="61" spans="1:5" ht="12.75">
      <c r="A61" t="s">
        <v>58</v>
      </c>
      <c r="E61" s="39" t="s">
        <v>5</v>
      </c>
    </row>
    <row r="62" spans="1:16" ht="25.5">
      <c r="A62" t="s">
        <v>50</v>
      </c>
      <c s="34" t="s">
        <v>120</v>
      </c>
      <c s="34" t="s">
        <v>238</v>
      </c>
      <c s="35" t="s">
        <v>5</v>
      </c>
      <c s="6" t="s">
        <v>239</v>
      </c>
      <c s="36" t="s">
        <v>240</v>
      </c>
      <c s="37">
        <v>7460</v>
      </c>
      <c s="36">
        <v>0</v>
      </c>
      <c s="36">
        <f>ROUND(G62*H62,6)</f>
      </c>
      <c r="L62" s="38">
        <v>0</v>
      </c>
      <c s="32">
        <f>ROUND(ROUND(L62,2)*ROUND(G62,3),2)</f>
      </c>
      <c s="36" t="s">
        <v>55</v>
      </c>
      <c>
        <f>(M62*21)/100</f>
      </c>
      <c t="s">
        <v>28</v>
      </c>
    </row>
    <row r="63" spans="1:5" ht="25.5">
      <c r="A63" s="35" t="s">
        <v>56</v>
      </c>
      <c r="E63" s="39" t="s">
        <v>239</v>
      </c>
    </row>
    <row r="64" spans="1:5" ht="12.75">
      <c r="A64" s="35" t="s">
        <v>57</v>
      </c>
      <c r="E64" s="40" t="s">
        <v>5</v>
      </c>
    </row>
    <row r="65" spans="1:5" ht="63.75">
      <c r="A65" t="s">
        <v>58</v>
      </c>
      <c r="E65" s="39" t="s">
        <v>1156</v>
      </c>
    </row>
    <row r="66" spans="1:16" ht="25.5">
      <c r="A66" t="s">
        <v>50</v>
      </c>
      <c s="34" t="s">
        <v>124</v>
      </c>
      <c s="34" t="s">
        <v>1390</v>
      </c>
      <c s="35" t="s">
        <v>5</v>
      </c>
      <c s="6" t="s">
        <v>1391</v>
      </c>
      <c s="36" t="s">
        <v>240</v>
      </c>
      <c s="37">
        <v>200</v>
      </c>
      <c s="36">
        <v>0</v>
      </c>
      <c s="36">
        <f>ROUND(G66*H66,6)</f>
      </c>
      <c r="L66" s="38">
        <v>0</v>
      </c>
      <c s="32">
        <f>ROUND(ROUND(L66,2)*ROUND(G66,3),2)</f>
      </c>
      <c s="36" t="s">
        <v>55</v>
      </c>
      <c>
        <f>(M66*21)/100</f>
      </c>
      <c t="s">
        <v>28</v>
      </c>
    </row>
    <row r="67" spans="1:5" ht="25.5">
      <c r="A67" s="35" t="s">
        <v>56</v>
      </c>
      <c r="E67" s="39" t="s">
        <v>1391</v>
      </c>
    </row>
    <row r="68" spans="1:5" ht="12.75">
      <c r="A68" s="35" t="s">
        <v>57</v>
      </c>
      <c r="E68" s="40" t="s">
        <v>1392</v>
      </c>
    </row>
    <row r="69" spans="1:5" ht="38.25">
      <c r="A69" t="s">
        <v>58</v>
      </c>
      <c r="E69" s="39" t="s">
        <v>1393</v>
      </c>
    </row>
    <row r="70" spans="1:16" ht="25.5">
      <c r="A70" t="s">
        <v>50</v>
      </c>
      <c s="34" t="s">
        <v>128</v>
      </c>
      <c s="34" t="s">
        <v>1394</v>
      </c>
      <c s="35" t="s">
        <v>5</v>
      </c>
      <c s="6" t="s">
        <v>1395</v>
      </c>
      <c s="36" t="s">
        <v>227</v>
      </c>
      <c s="37">
        <v>3793.72</v>
      </c>
      <c s="36">
        <v>0</v>
      </c>
      <c s="36">
        <f>ROUND(G70*H70,6)</f>
      </c>
      <c r="L70" s="38">
        <v>0</v>
      </c>
      <c s="32">
        <f>ROUND(ROUND(L70,2)*ROUND(G70,3),2)</f>
      </c>
      <c s="36" t="s">
        <v>386</v>
      </c>
      <c>
        <f>(M70*21)/100</f>
      </c>
      <c t="s">
        <v>28</v>
      </c>
    </row>
    <row r="71" spans="1:5" ht="25.5">
      <c r="A71" s="35" t="s">
        <v>56</v>
      </c>
      <c r="E71" s="39" t="s">
        <v>1395</v>
      </c>
    </row>
    <row r="72" spans="1:5" ht="12.75">
      <c r="A72" s="35" t="s">
        <v>57</v>
      </c>
      <c r="E72" s="40" t="s">
        <v>5</v>
      </c>
    </row>
    <row r="73" spans="1:5" ht="12.75">
      <c r="A73" t="s">
        <v>58</v>
      </c>
      <c r="E73" s="39" t="s">
        <v>5</v>
      </c>
    </row>
    <row r="74" spans="1:16" ht="25.5">
      <c r="A74" t="s">
        <v>50</v>
      </c>
      <c s="34" t="s">
        <v>131</v>
      </c>
      <c s="34" t="s">
        <v>1396</v>
      </c>
      <c s="35" t="s">
        <v>5</v>
      </c>
      <c s="6" t="s">
        <v>1397</v>
      </c>
      <c s="36" t="s">
        <v>227</v>
      </c>
      <c s="37">
        <v>15.93</v>
      </c>
      <c s="36">
        <v>0</v>
      </c>
      <c s="36">
        <f>ROUND(G74*H74,6)</f>
      </c>
      <c r="L74" s="38">
        <v>0</v>
      </c>
      <c s="32">
        <f>ROUND(ROUND(L74,2)*ROUND(G74,3),2)</f>
      </c>
      <c s="36" t="s">
        <v>386</v>
      </c>
      <c>
        <f>(M74*21)/100</f>
      </c>
      <c t="s">
        <v>28</v>
      </c>
    </row>
    <row r="75" spans="1:5" ht="25.5">
      <c r="A75" s="35" t="s">
        <v>56</v>
      </c>
      <c r="E75" s="39" t="s">
        <v>1397</v>
      </c>
    </row>
    <row r="76" spans="1:5" ht="12.75">
      <c r="A76" s="35" t="s">
        <v>57</v>
      </c>
      <c r="E76" s="40" t="s">
        <v>1398</v>
      </c>
    </row>
    <row r="77" spans="1:5" ht="12.75">
      <c r="A77" t="s">
        <v>58</v>
      </c>
      <c r="E77" s="39" t="s">
        <v>5</v>
      </c>
    </row>
    <row r="78" spans="1:16" ht="25.5">
      <c r="A78" t="s">
        <v>50</v>
      </c>
      <c s="34" t="s">
        <v>135</v>
      </c>
      <c s="34" t="s">
        <v>1399</v>
      </c>
      <c s="35" t="s">
        <v>5</v>
      </c>
      <c s="6" t="s">
        <v>1400</v>
      </c>
      <c s="36" t="s">
        <v>255</v>
      </c>
      <c s="37">
        <v>354</v>
      </c>
      <c s="36">
        <v>0</v>
      </c>
      <c s="36">
        <f>ROUND(G78*H78,6)</f>
      </c>
      <c r="L78" s="38">
        <v>0</v>
      </c>
      <c s="32">
        <f>ROUND(ROUND(L78,2)*ROUND(G78,3),2)</f>
      </c>
      <c s="36" t="s">
        <v>386</v>
      </c>
      <c>
        <f>(M78*21)/100</f>
      </c>
      <c t="s">
        <v>28</v>
      </c>
    </row>
    <row r="79" spans="1:5" ht="25.5">
      <c r="A79" s="35" t="s">
        <v>56</v>
      </c>
      <c r="E79" s="39" t="s">
        <v>1400</v>
      </c>
    </row>
    <row r="80" spans="1:5" ht="12.75">
      <c r="A80" s="35" t="s">
        <v>57</v>
      </c>
      <c r="E80" s="40" t="s">
        <v>1401</v>
      </c>
    </row>
    <row r="81" spans="1:5" ht="12.75">
      <c r="A81" t="s">
        <v>58</v>
      </c>
      <c r="E81" s="39" t="s">
        <v>5</v>
      </c>
    </row>
    <row r="82" spans="1:16" ht="25.5">
      <c r="A82" t="s">
        <v>50</v>
      </c>
      <c s="34" t="s">
        <v>138</v>
      </c>
      <c s="34" t="s">
        <v>1402</v>
      </c>
      <c s="35" t="s">
        <v>5</v>
      </c>
      <c s="6" t="s">
        <v>1403</v>
      </c>
      <c s="36" t="s">
        <v>252</v>
      </c>
      <c s="37">
        <v>641</v>
      </c>
      <c s="36">
        <v>0</v>
      </c>
      <c s="36">
        <f>ROUND(G82*H82,6)</f>
      </c>
      <c r="L82" s="38">
        <v>0</v>
      </c>
      <c s="32">
        <f>ROUND(ROUND(L82,2)*ROUND(G82,3),2)</f>
      </c>
      <c s="36" t="s">
        <v>386</v>
      </c>
      <c>
        <f>(M82*21)/100</f>
      </c>
      <c t="s">
        <v>28</v>
      </c>
    </row>
    <row r="83" spans="1:5" ht="25.5">
      <c r="A83" s="35" t="s">
        <v>56</v>
      </c>
      <c r="E83" s="39" t="s">
        <v>1404</v>
      </c>
    </row>
    <row r="84" spans="1:5" ht="12.75">
      <c r="A84" s="35" t="s">
        <v>57</v>
      </c>
      <c r="E84" s="40" t="s">
        <v>1405</v>
      </c>
    </row>
    <row r="85" spans="1:5" ht="12.75">
      <c r="A85" t="s">
        <v>58</v>
      </c>
      <c r="E85" s="39" t="s">
        <v>5</v>
      </c>
    </row>
    <row r="86" spans="1:16" ht="25.5">
      <c r="A86" t="s">
        <v>50</v>
      </c>
      <c s="34" t="s">
        <v>142</v>
      </c>
      <c s="34" t="s">
        <v>1406</v>
      </c>
      <c s="35" t="s">
        <v>5</v>
      </c>
      <c s="6" t="s">
        <v>1407</v>
      </c>
      <c s="36" t="s">
        <v>252</v>
      </c>
      <c s="37">
        <v>583</v>
      </c>
      <c s="36">
        <v>0</v>
      </c>
      <c s="36">
        <f>ROUND(G86*H86,6)</f>
      </c>
      <c r="L86" s="38">
        <v>0</v>
      </c>
      <c s="32">
        <f>ROUND(ROUND(L86,2)*ROUND(G86,3),2)</f>
      </c>
      <c s="36" t="s">
        <v>386</v>
      </c>
      <c>
        <f>(M86*21)/100</f>
      </c>
      <c t="s">
        <v>28</v>
      </c>
    </row>
    <row r="87" spans="1:5" ht="25.5">
      <c r="A87" s="35" t="s">
        <v>56</v>
      </c>
      <c r="E87" s="39" t="s">
        <v>1407</v>
      </c>
    </row>
    <row r="88" spans="1:5" ht="12.75">
      <c r="A88" s="35" t="s">
        <v>57</v>
      </c>
      <c r="E88" s="40" t="s">
        <v>5</v>
      </c>
    </row>
    <row r="89" spans="1:5" ht="12.75">
      <c r="A89" t="s">
        <v>58</v>
      </c>
      <c r="E89" s="39" t="s">
        <v>5</v>
      </c>
    </row>
    <row r="90" spans="1:16" ht="25.5">
      <c r="A90" t="s">
        <v>50</v>
      </c>
      <c s="34" t="s">
        <v>146</v>
      </c>
      <c s="34" t="s">
        <v>1408</v>
      </c>
      <c s="35" t="s">
        <v>5</v>
      </c>
      <c s="6" t="s">
        <v>1409</v>
      </c>
      <c s="36" t="s">
        <v>252</v>
      </c>
      <c s="37">
        <v>1224</v>
      </c>
      <c s="36">
        <v>0</v>
      </c>
      <c s="36">
        <f>ROUND(G90*H90,6)</f>
      </c>
      <c r="L90" s="38">
        <v>0</v>
      </c>
      <c s="32">
        <f>ROUND(ROUND(L90,2)*ROUND(G90,3),2)</f>
      </c>
      <c s="36" t="s">
        <v>386</v>
      </c>
      <c>
        <f>(M90*21)/100</f>
      </c>
      <c t="s">
        <v>28</v>
      </c>
    </row>
    <row r="91" spans="1:5" ht="25.5">
      <c r="A91" s="35" t="s">
        <v>56</v>
      </c>
      <c r="E91" s="39" t="s">
        <v>1409</v>
      </c>
    </row>
    <row r="92" spans="1:5" ht="12.75">
      <c r="A92" s="35" t="s">
        <v>57</v>
      </c>
      <c r="E92" s="40" t="s">
        <v>1410</v>
      </c>
    </row>
    <row r="93" spans="1:5" ht="12.75">
      <c r="A93" t="s">
        <v>58</v>
      </c>
      <c r="E93" s="39" t="s">
        <v>5</v>
      </c>
    </row>
    <row r="94" spans="1:13" ht="12.75">
      <c r="A94" t="s">
        <v>47</v>
      </c>
      <c r="C94" s="31" t="s">
        <v>28</v>
      </c>
      <c r="E94" s="33" t="s">
        <v>1411</v>
      </c>
      <c r="J94" s="32">
        <f>0</f>
      </c>
      <c s="32">
        <f>0</f>
      </c>
      <c s="32">
        <f>0+L95+L99+L103+L107+L111</f>
      </c>
      <c s="32">
        <f>0+M95+M99+M103+M107+M111</f>
      </c>
    </row>
    <row r="95" spans="1:16" ht="25.5">
      <c r="A95" t="s">
        <v>50</v>
      </c>
      <c s="34" t="s">
        <v>149</v>
      </c>
      <c s="34" t="s">
        <v>1412</v>
      </c>
      <c s="35" t="s">
        <v>5</v>
      </c>
      <c s="6" t="s">
        <v>1413</v>
      </c>
      <c s="36" t="s">
        <v>252</v>
      </c>
      <c s="37">
        <v>1433.8</v>
      </c>
      <c s="36">
        <v>0.00017</v>
      </c>
      <c s="36">
        <f>ROUND(G95*H95,6)</f>
      </c>
      <c r="L95" s="38">
        <v>0</v>
      </c>
      <c s="32">
        <f>ROUND(ROUND(L95,2)*ROUND(G95,3),2)</f>
      </c>
      <c s="36" t="s">
        <v>386</v>
      </c>
      <c>
        <f>(M95*21)/100</f>
      </c>
      <c t="s">
        <v>28</v>
      </c>
    </row>
    <row r="96" spans="1:5" ht="25.5">
      <c r="A96" s="35" t="s">
        <v>56</v>
      </c>
      <c r="E96" s="39" t="s">
        <v>1413</v>
      </c>
    </row>
    <row r="97" spans="1:5" ht="12.75">
      <c r="A97" s="35" t="s">
        <v>57</v>
      </c>
      <c r="E97" s="40" t="s">
        <v>5</v>
      </c>
    </row>
    <row r="98" spans="1:5" ht="12.75">
      <c r="A98" t="s">
        <v>58</v>
      </c>
      <c r="E98" s="39" t="s">
        <v>5</v>
      </c>
    </row>
    <row r="99" spans="1:16" ht="12.75">
      <c r="A99" t="s">
        <v>50</v>
      </c>
      <c s="34" t="s">
        <v>152</v>
      </c>
      <c s="34" t="s">
        <v>1414</v>
      </c>
      <c s="35" t="s">
        <v>5</v>
      </c>
      <c s="6" t="s">
        <v>1415</v>
      </c>
      <c s="36" t="s">
        <v>252</v>
      </c>
      <c s="37">
        <v>1698.336</v>
      </c>
      <c s="36">
        <v>0.0003</v>
      </c>
      <c s="36">
        <f>ROUND(G99*H99,6)</f>
      </c>
      <c r="L99" s="38">
        <v>0</v>
      </c>
      <c s="32">
        <f>ROUND(ROUND(L99,2)*ROUND(G99,3),2)</f>
      </c>
      <c s="36" t="s">
        <v>386</v>
      </c>
      <c>
        <f>(M99*21)/100</f>
      </c>
      <c t="s">
        <v>28</v>
      </c>
    </row>
    <row r="100" spans="1:5" ht="12.75">
      <c r="A100" s="35" t="s">
        <v>56</v>
      </c>
      <c r="E100" s="39" t="s">
        <v>1415</v>
      </c>
    </row>
    <row r="101" spans="1:5" ht="12.75">
      <c r="A101" s="35" t="s">
        <v>57</v>
      </c>
      <c r="E101" s="40" t="s">
        <v>1416</v>
      </c>
    </row>
    <row r="102" spans="1:5" ht="12.75">
      <c r="A102" t="s">
        <v>58</v>
      </c>
      <c r="E102" s="39" t="s">
        <v>5</v>
      </c>
    </row>
    <row r="103" spans="1:16" ht="12.75">
      <c r="A103" t="s">
        <v>50</v>
      </c>
      <c s="34" t="s">
        <v>155</v>
      </c>
      <c s="34" t="s">
        <v>1417</v>
      </c>
      <c s="35" t="s">
        <v>5</v>
      </c>
      <c s="6" t="s">
        <v>1418</v>
      </c>
      <c s="36" t="s">
        <v>54</v>
      </c>
      <c s="37">
        <v>4</v>
      </c>
      <c s="36">
        <v>0.157041</v>
      </c>
      <c s="36">
        <f>ROUND(G103*H103,6)</f>
      </c>
      <c r="L103" s="38">
        <v>0</v>
      </c>
      <c s="32">
        <f>ROUND(ROUND(L103,2)*ROUND(G103,3),2)</f>
      </c>
      <c s="36" t="s">
        <v>55</v>
      </c>
      <c>
        <f>(M103*21)/100</f>
      </c>
      <c t="s">
        <v>28</v>
      </c>
    </row>
    <row r="104" spans="1:5" ht="12.75">
      <c r="A104" s="35" t="s">
        <v>56</v>
      </c>
      <c r="E104" s="39" t="s">
        <v>1418</v>
      </c>
    </row>
    <row r="105" spans="1:5" ht="12.75">
      <c r="A105" s="35" t="s">
        <v>57</v>
      </c>
      <c r="E105" s="40" t="s">
        <v>5</v>
      </c>
    </row>
    <row r="106" spans="1:5" ht="12.75">
      <c r="A106" t="s">
        <v>58</v>
      </c>
      <c r="E106" s="39" t="s">
        <v>5</v>
      </c>
    </row>
    <row r="107" spans="1:16" ht="38.25">
      <c r="A107" t="s">
        <v>50</v>
      </c>
      <c s="34" t="s">
        <v>158</v>
      </c>
      <c s="34" t="s">
        <v>1419</v>
      </c>
      <c s="35" t="s">
        <v>5</v>
      </c>
      <c s="6" t="s">
        <v>1420</v>
      </c>
      <c s="36" t="s">
        <v>255</v>
      </c>
      <c s="37">
        <v>520</v>
      </c>
      <c s="36">
        <v>0.20469</v>
      </c>
      <c s="36">
        <f>ROUND(G107*H107,6)</f>
      </c>
      <c r="L107" s="38">
        <v>0</v>
      </c>
      <c s="32">
        <f>ROUND(ROUND(L107,2)*ROUND(G107,3),2)</f>
      </c>
      <c s="36" t="s">
        <v>386</v>
      </c>
      <c>
        <f>(M107*21)/100</f>
      </c>
      <c t="s">
        <v>28</v>
      </c>
    </row>
    <row r="108" spans="1:5" ht="38.25">
      <c r="A108" s="35" t="s">
        <v>56</v>
      </c>
      <c r="E108" s="39" t="s">
        <v>1421</v>
      </c>
    </row>
    <row r="109" spans="1:5" ht="12.75">
      <c r="A109" s="35" t="s">
        <v>57</v>
      </c>
      <c r="E109" s="40" t="s">
        <v>5</v>
      </c>
    </row>
    <row r="110" spans="1:5" ht="12.75">
      <c r="A110" t="s">
        <v>58</v>
      </c>
      <c r="E110" s="39" t="s">
        <v>5</v>
      </c>
    </row>
    <row r="111" spans="1:16" ht="25.5">
      <c r="A111" t="s">
        <v>50</v>
      </c>
      <c s="34" t="s">
        <v>161</v>
      </c>
      <c s="34" t="s">
        <v>1422</v>
      </c>
      <c s="35" t="s">
        <v>5</v>
      </c>
      <c s="6" t="s">
        <v>1423</v>
      </c>
      <c s="36" t="s">
        <v>227</v>
      </c>
      <c s="37">
        <v>0.4</v>
      </c>
      <c s="36">
        <v>2.50187</v>
      </c>
      <c s="36">
        <f>ROUND(G111*H111,6)</f>
      </c>
      <c r="L111" s="38">
        <v>0</v>
      </c>
      <c s="32">
        <f>ROUND(ROUND(L111,2)*ROUND(G111,3),2)</f>
      </c>
      <c s="36" t="s">
        <v>386</v>
      </c>
      <c>
        <f>(M111*21)/100</f>
      </c>
      <c t="s">
        <v>28</v>
      </c>
    </row>
    <row r="112" spans="1:5" ht="25.5">
      <c r="A112" s="35" t="s">
        <v>56</v>
      </c>
      <c r="E112" s="39" t="s">
        <v>1423</v>
      </c>
    </row>
    <row r="113" spans="1:5" ht="12.75">
      <c r="A113" s="35" t="s">
        <v>57</v>
      </c>
      <c r="E113" s="40" t="s">
        <v>5</v>
      </c>
    </row>
    <row r="114" spans="1:5" ht="12.75">
      <c r="A114" t="s">
        <v>58</v>
      </c>
      <c r="E114" s="39" t="s">
        <v>5</v>
      </c>
    </row>
    <row r="115" spans="1:13" ht="12.75">
      <c r="A115" t="s">
        <v>47</v>
      </c>
      <c r="C115" s="31" t="s">
        <v>82</v>
      </c>
      <c r="E115" s="33" t="s">
        <v>1424</v>
      </c>
      <c r="J115" s="32">
        <f>0</f>
      </c>
      <c s="32">
        <f>0</f>
      </c>
      <c s="32">
        <f>0+L116</f>
      </c>
      <c s="32">
        <f>0+M116</f>
      </c>
    </row>
    <row r="116" spans="1:16" ht="12.75">
      <c r="A116" t="s">
        <v>50</v>
      </c>
      <c s="34" t="s">
        <v>51</v>
      </c>
      <c s="34" t="s">
        <v>1425</v>
      </c>
      <c s="35" t="s">
        <v>5</v>
      </c>
      <c s="6" t="s">
        <v>1426</v>
      </c>
      <c s="36" t="s">
        <v>227</v>
      </c>
      <c s="37">
        <v>520</v>
      </c>
      <c s="36">
        <v>1.7034</v>
      </c>
      <c s="36">
        <f>ROUND(G116*H116,6)</f>
      </c>
      <c r="L116" s="38">
        <v>0</v>
      </c>
      <c s="32">
        <f>ROUND(ROUND(L116,2)*ROUND(G116,3),2)</f>
      </c>
      <c s="36" t="s">
        <v>386</v>
      </c>
      <c>
        <f>(M116*21)/100</f>
      </c>
      <c t="s">
        <v>28</v>
      </c>
    </row>
    <row r="117" spans="1:5" ht="12.75">
      <c r="A117" s="35" t="s">
        <v>56</v>
      </c>
      <c r="E117" s="39" t="s">
        <v>1426</v>
      </c>
    </row>
    <row r="118" spans="1:5" ht="12.75">
      <c r="A118" s="35" t="s">
        <v>57</v>
      </c>
      <c r="E118" s="40" t="s">
        <v>5</v>
      </c>
    </row>
    <row r="119" spans="1:5" ht="12.75">
      <c r="A119" t="s">
        <v>58</v>
      </c>
      <c r="E119" s="39" t="s">
        <v>5</v>
      </c>
    </row>
    <row r="120" spans="1:13" ht="12.75">
      <c r="A120" t="s">
        <v>47</v>
      </c>
      <c r="C120" s="31" t="s">
        <v>86</v>
      </c>
      <c r="E120" s="33" t="s">
        <v>1427</v>
      </c>
      <c r="J120" s="32">
        <f>0</f>
      </c>
      <c s="32">
        <f>0</f>
      </c>
      <c s="32">
        <f>0+L121+L125+L129+L133+L137+L141+L145+L149+L153+L157+L161+L165+L169+L173+L177+L181</f>
      </c>
      <c s="32">
        <f>0+M121+M125+M129+M133+M137+M141+M145+M149+M153+M157+M161+M165+M169+M173+M177+M181</f>
      </c>
    </row>
    <row r="121" spans="1:16" ht="25.5">
      <c r="A121" t="s">
        <v>50</v>
      </c>
      <c s="34" t="s">
        <v>166</v>
      </c>
      <c s="34" t="s">
        <v>1428</v>
      </c>
      <c s="35" t="s">
        <v>5</v>
      </c>
      <c s="6" t="s">
        <v>1429</v>
      </c>
      <c s="36" t="s">
        <v>252</v>
      </c>
      <c s="37">
        <v>4916.184</v>
      </c>
      <c s="36">
        <v>0</v>
      </c>
      <c s="36">
        <f>ROUND(G121*H121,6)</f>
      </c>
      <c r="L121" s="38">
        <v>0</v>
      </c>
      <c s="32">
        <f>ROUND(ROUND(L121,2)*ROUND(G121,3),2)</f>
      </c>
      <c s="36" t="s">
        <v>386</v>
      </c>
      <c>
        <f>(M121*21)/100</f>
      </c>
      <c t="s">
        <v>28</v>
      </c>
    </row>
    <row r="122" spans="1:5" ht="51">
      <c r="A122" s="35" t="s">
        <v>56</v>
      </c>
      <c r="E122" s="39" t="s">
        <v>1430</v>
      </c>
    </row>
    <row r="123" spans="1:5" ht="12.75">
      <c r="A123" s="35" t="s">
        <v>57</v>
      </c>
      <c r="E123" s="40" t="s">
        <v>1431</v>
      </c>
    </row>
    <row r="124" spans="1:5" ht="12.75">
      <c r="A124" t="s">
        <v>58</v>
      </c>
      <c r="E124" s="39" t="s">
        <v>5</v>
      </c>
    </row>
    <row r="125" spans="1:16" ht="12.75">
      <c r="A125" t="s">
        <v>50</v>
      </c>
      <c s="34" t="s">
        <v>172</v>
      </c>
      <c s="34" t="s">
        <v>1432</v>
      </c>
      <c s="35" t="s">
        <v>5</v>
      </c>
      <c s="6" t="s">
        <v>1433</v>
      </c>
      <c s="36" t="s">
        <v>240</v>
      </c>
      <c s="37">
        <v>88.491</v>
      </c>
      <c s="36">
        <v>1</v>
      </c>
      <c s="36">
        <f>ROUND(G125*H125,6)</f>
      </c>
      <c r="L125" s="38">
        <v>0</v>
      </c>
      <c s="32">
        <f>ROUND(ROUND(L125,2)*ROUND(G125,3),2)</f>
      </c>
      <c s="36" t="s">
        <v>386</v>
      </c>
      <c>
        <f>(M125*21)/100</f>
      </c>
      <c t="s">
        <v>28</v>
      </c>
    </row>
    <row r="126" spans="1:5" ht="12.75">
      <c r="A126" s="35" t="s">
        <v>56</v>
      </c>
      <c r="E126" s="39" t="s">
        <v>1433</v>
      </c>
    </row>
    <row r="127" spans="1:5" ht="12.75">
      <c r="A127" s="35" t="s">
        <v>57</v>
      </c>
      <c r="E127" s="40" t="s">
        <v>1434</v>
      </c>
    </row>
    <row r="128" spans="1:5" ht="12.75">
      <c r="A128" t="s">
        <v>58</v>
      </c>
      <c r="E128" s="39" t="s">
        <v>5</v>
      </c>
    </row>
    <row r="129" spans="1:16" ht="25.5">
      <c r="A129" t="s">
        <v>50</v>
      </c>
      <c s="34" t="s">
        <v>176</v>
      </c>
      <c s="34" t="s">
        <v>1435</v>
      </c>
      <c s="35" t="s">
        <v>5</v>
      </c>
      <c s="6" t="s">
        <v>1436</v>
      </c>
      <c s="36" t="s">
        <v>252</v>
      </c>
      <c s="37">
        <v>930</v>
      </c>
      <c s="36">
        <v>0</v>
      </c>
      <c s="36">
        <f>ROUND(G129*H129,6)</f>
      </c>
      <c r="L129" s="38">
        <v>0</v>
      </c>
      <c s="32">
        <f>ROUND(ROUND(L129,2)*ROUND(G129,3),2)</f>
      </c>
      <c s="36" t="s">
        <v>386</v>
      </c>
      <c>
        <f>(M129*21)/100</f>
      </c>
      <c t="s">
        <v>28</v>
      </c>
    </row>
    <row r="130" spans="1:5" ht="38.25">
      <c r="A130" s="35" t="s">
        <v>56</v>
      </c>
      <c r="E130" s="39" t="s">
        <v>1437</v>
      </c>
    </row>
    <row r="131" spans="1:5" ht="12.75">
      <c r="A131" s="35" t="s">
        <v>57</v>
      </c>
      <c r="E131" s="40" t="s">
        <v>5</v>
      </c>
    </row>
    <row r="132" spans="1:5" ht="12.75">
      <c r="A132" t="s">
        <v>58</v>
      </c>
      <c r="E132" s="39" t="s">
        <v>5</v>
      </c>
    </row>
    <row r="133" spans="1:16" ht="25.5">
      <c r="A133" t="s">
        <v>50</v>
      </c>
      <c s="34" t="s">
        <v>180</v>
      </c>
      <c s="34" t="s">
        <v>1438</v>
      </c>
      <c s="35" t="s">
        <v>5</v>
      </c>
      <c s="6" t="s">
        <v>1439</v>
      </c>
      <c s="36" t="s">
        <v>252</v>
      </c>
      <c s="37">
        <v>4682.08</v>
      </c>
      <c s="36">
        <v>0.46</v>
      </c>
      <c s="36">
        <f>ROUND(G133*H133,6)</f>
      </c>
      <c r="L133" s="38">
        <v>0</v>
      </c>
      <c s="32">
        <f>ROUND(ROUND(L133,2)*ROUND(G133,3),2)</f>
      </c>
      <c s="36" t="s">
        <v>386</v>
      </c>
      <c>
        <f>(M133*21)/100</f>
      </c>
      <c t="s">
        <v>28</v>
      </c>
    </row>
    <row r="134" spans="1:5" ht="25.5">
      <c r="A134" s="35" t="s">
        <v>56</v>
      </c>
      <c r="E134" s="39" t="s">
        <v>1439</v>
      </c>
    </row>
    <row r="135" spans="1:5" ht="12.75">
      <c r="A135" s="35" t="s">
        <v>57</v>
      </c>
      <c r="E135" s="40" t="s">
        <v>5</v>
      </c>
    </row>
    <row r="136" spans="1:5" ht="12.75">
      <c r="A136" t="s">
        <v>58</v>
      </c>
      <c r="E136" s="39" t="s">
        <v>5</v>
      </c>
    </row>
    <row r="137" spans="1:16" ht="25.5">
      <c r="A137" t="s">
        <v>50</v>
      </c>
      <c s="34" t="s">
        <v>184</v>
      </c>
      <c s="34" t="s">
        <v>1440</v>
      </c>
      <c s="35" t="s">
        <v>5</v>
      </c>
      <c s="6" t="s">
        <v>1441</v>
      </c>
      <c s="36" t="s">
        <v>252</v>
      </c>
      <c s="37">
        <v>1875.08</v>
      </c>
      <c s="36">
        <v>0.18463</v>
      </c>
      <c s="36">
        <f>ROUND(G137*H137,6)</f>
      </c>
      <c r="L137" s="38">
        <v>0</v>
      </c>
      <c s="32">
        <f>ROUND(ROUND(L137,2)*ROUND(G137,3),2)</f>
      </c>
      <c s="36" t="s">
        <v>386</v>
      </c>
      <c>
        <f>(M137*21)/100</f>
      </c>
      <c t="s">
        <v>28</v>
      </c>
    </row>
    <row r="138" spans="1:5" ht="25.5">
      <c r="A138" s="35" t="s">
        <v>56</v>
      </c>
      <c r="E138" s="39" t="s">
        <v>1441</v>
      </c>
    </row>
    <row r="139" spans="1:5" ht="12.75">
      <c r="A139" s="35" t="s">
        <v>57</v>
      </c>
      <c r="E139" s="40" t="s">
        <v>5</v>
      </c>
    </row>
    <row r="140" spans="1:5" ht="12.75">
      <c r="A140" t="s">
        <v>58</v>
      </c>
      <c r="E140" s="39" t="s">
        <v>5</v>
      </c>
    </row>
    <row r="141" spans="1:16" ht="25.5">
      <c r="A141" t="s">
        <v>50</v>
      </c>
      <c s="34" t="s">
        <v>188</v>
      </c>
      <c s="34" t="s">
        <v>1442</v>
      </c>
      <c s="35" t="s">
        <v>5</v>
      </c>
      <c s="6" t="s">
        <v>1443</v>
      </c>
      <c s="36" t="s">
        <v>252</v>
      </c>
      <c s="37">
        <v>1875.08</v>
      </c>
      <c s="36">
        <v>0.33206</v>
      </c>
      <c s="36">
        <f>ROUND(G141*H141,6)</f>
      </c>
      <c r="L141" s="38">
        <v>0</v>
      </c>
      <c s="32">
        <f>ROUND(ROUND(L141,2)*ROUND(G141,3),2)</f>
      </c>
      <c s="36" t="s">
        <v>386</v>
      </c>
      <c>
        <f>(M141*21)/100</f>
      </c>
      <c t="s">
        <v>28</v>
      </c>
    </row>
    <row r="142" spans="1:5" ht="25.5">
      <c r="A142" s="35" t="s">
        <v>56</v>
      </c>
      <c r="E142" s="39" t="s">
        <v>1443</v>
      </c>
    </row>
    <row r="143" spans="1:5" ht="12.75">
      <c r="A143" s="35" t="s">
        <v>57</v>
      </c>
      <c r="E143" s="40" t="s">
        <v>5</v>
      </c>
    </row>
    <row r="144" spans="1:5" ht="12.75">
      <c r="A144" t="s">
        <v>58</v>
      </c>
      <c r="E144" s="39" t="s">
        <v>5</v>
      </c>
    </row>
    <row r="145" spans="1:16" ht="25.5">
      <c r="A145" t="s">
        <v>50</v>
      </c>
      <c s="34" t="s">
        <v>193</v>
      </c>
      <c s="34" t="s">
        <v>1444</v>
      </c>
      <c s="35" t="s">
        <v>5</v>
      </c>
      <c s="6" t="s">
        <v>1445</v>
      </c>
      <c s="36" t="s">
        <v>252</v>
      </c>
      <c s="37">
        <v>1877</v>
      </c>
      <c s="36">
        <v>0.5364</v>
      </c>
      <c s="36">
        <f>ROUND(G145*H145,6)</f>
      </c>
      <c r="L145" s="38">
        <v>0</v>
      </c>
      <c s="32">
        <f>ROUND(ROUND(L145,2)*ROUND(G145,3),2)</f>
      </c>
      <c s="36" t="s">
        <v>386</v>
      </c>
      <c>
        <f>(M145*21)/100</f>
      </c>
      <c t="s">
        <v>28</v>
      </c>
    </row>
    <row r="146" spans="1:5" ht="25.5">
      <c r="A146" s="35" t="s">
        <v>56</v>
      </c>
      <c r="E146" s="39" t="s">
        <v>1445</v>
      </c>
    </row>
    <row r="147" spans="1:5" ht="12.75">
      <c r="A147" s="35" t="s">
        <v>57</v>
      </c>
      <c r="E147" s="40" t="s">
        <v>5</v>
      </c>
    </row>
    <row r="148" spans="1:5" ht="12.75">
      <c r="A148" t="s">
        <v>58</v>
      </c>
      <c r="E148" s="39" t="s">
        <v>5</v>
      </c>
    </row>
    <row r="149" spans="1:16" ht="12.75">
      <c r="A149" t="s">
        <v>50</v>
      </c>
      <c s="34" t="s">
        <v>197</v>
      </c>
      <c s="34" t="s">
        <v>1446</v>
      </c>
      <c s="35" t="s">
        <v>5</v>
      </c>
      <c s="6" t="s">
        <v>1447</v>
      </c>
      <c s="36" t="s">
        <v>227</v>
      </c>
      <c s="37">
        <v>29</v>
      </c>
      <c s="36">
        <v>0</v>
      </c>
      <c s="36">
        <f>ROUND(G149*H149,6)</f>
      </c>
      <c r="L149" s="38">
        <v>0</v>
      </c>
      <c s="32">
        <f>ROUND(ROUND(L149,2)*ROUND(G149,3),2)</f>
      </c>
      <c s="36" t="s">
        <v>386</v>
      </c>
      <c>
        <f>(M149*21)/100</f>
      </c>
      <c t="s">
        <v>28</v>
      </c>
    </row>
    <row r="150" spans="1:5" ht="12.75">
      <c r="A150" s="35" t="s">
        <v>56</v>
      </c>
      <c r="E150" s="39" t="s">
        <v>1447</v>
      </c>
    </row>
    <row r="151" spans="1:5" ht="12.75">
      <c r="A151" s="35" t="s">
        <v>57</v>
      </c>
      <c r="E151" s="40" t="s">
        <v>1448</v>
      </c>
    </row>
    <row r="152" spans="1:5" ht="12.75">
      <c r="A152" t="s">
        <v>58</v>
      </c>
      <c r="E152" s="39" t="s">
        <v>5</v>
      </c>
    </row>
    <row r="153" spans="1:16" ht="25.5">
      <c r="A153" t="s">
        <v>50</v>
      </c>
      <c s="34" t="s">
        <v>201</v>
      </c>
      <c s="34" t="s">
        <v>1449</v>
      </c>
      <c s="35" t="s">
        <v>5</v>
      </c>
      <c s="6" t="s">
        <v>1450</v>
      </c>
      <c s="36" t="s">
        <v>252</v>
      </c>
      <c s="37">
        <v>600</v>
      </c>
      <c s="36">
        <v>0.324</v>
      </c>
      <c s="36">
        <f>ROUND(G153*H153,6)</f>
      </c>
      <c r="L153" s="38">
        <v>0</v>
      </c>
      <c s="32">
        <f>ROUND(ROUND(L153,2)*ROUND(G153,3),2)</f>
      </c>
      <c s="36" t="s">
        <v>386</v>
      </c>
      <c>
        <f>(M153*21)/100</f>
      </c>
      <c t="s">
        <v>28</v>
      </c>
    </row>
    <row r="154" spans="1:5" ht="25.5">
      <c r="A154" s="35" t="s">
        <v>56</v>
      </c>
      <c r="E154" s="39" t="s">
        <v>1450</v>
      </c>
    </row>
    <row r="155" spans="1:5" ht="12.75">
      <c r="A155" s="35" t="s">
        <v>57</v>
      </c>
      <c r="E155" s="40" t="s">
        <v>5</v>
      </c>
    </row>
    <row r="156" spans="1:5" ht="12.75">
      <c r="A156" t="s">
        <v>58</v>
      </c>
      <c r="E156" s="39" t="s">
        <v>5</v>
      </c>
    </row>
    <row r="157" spans="1:16" ht="25.5">
      <c r="A157" t="s">
        <v>50</v>
      </c>
      <c s="34" t="s">
        <v>205</v>
      </c>
      <c s="34" t="s">
        <v>1451</v>
      </c>
      <c s="35" t="s">
        <v>5</v>
      </c>
      <c s="6" t="s">
        <v>1452</v>
      </c>
      <c s="36" t="s">
        <v>252</v>
      </c>
      <c s="37">
        <v>1875.08</v>
      </c>
      <c s="36">
        <v>0.00601</v>
      </c>
      <c s="36">
        <f>ROUND(G157*H157,6)</f>
      </c>
      <c r="L157" s="38">
        <v>0</v>
      </c>
      <c s="32">
        <f>ROUND(ROUND(L157,2)*ROUND(G157,3),2)</f>
      </c>
      <c s="36" t="s">
        <v>386</v>
      </c>
      <c>
        <f>(M157*21)/100</f>
      </c>
      <c t="s">
        <v>28</v>
      </c>
    </row>
    <row r="158" spans="1:5" ht="25.5">
      <c r="A158" s="35" t="s">
        <v>56</v>
      </c>
      <c r="E158" s="39" t="s">
        <v>1452</v>
      </c>
    </row>
    <row r="159" spans="1:5" ht="12.75">
      <c r="A159" s="35" t="s">
        <v>57</v>
      </c>
      <c r="E159" s="40" t="s">
        <v>5</v>
      </c>
    </row>
    <row r="160" spans="1:5" ht="12.75">
      <c r="A160" t="s">
        <v>58</v>
      </c>
      <c r="E160" s="39" t="s">
        <v>5</v>
      </c>
    </row>
    <row r="161" spans="1:16" ht="25.5">
      <c r="A161" t="s">
        <v>50</v>
      </c>
      <c s="34" t="s">
        <v>209</v>
      </c>
      <c s="34" t="s">
        <v>1453</v>
      </c>
      <c s="35" t="s">
        <v>5</v>
      </c>
      <c s="6" t="s">
        <v>1454</v>
      </c>
      <c s="36" t="s">
        <v>252</v>
      </c>
      <c s="37">
        <v>1875.08</v>
      </c>
      <c s="36">
        <v>0.00041</v>
      </c>
      <c s="36">
        <f>ROUND(G161*H161,6)</f>
      </c>
      <c r="L161" s="38">
        <v>0</v>
      </c>
      <c s="32">
        <f>ROUND(ROUND(L161,2)*ROUND(G161,3),2)</f>
      </c>
      <c s="36" t="s">
        <v>386</v>
      </c>
      <c>
        <f>(M161*21)/100</f>
      </c>
      <c t="s">
        <v>28</v>
      </c>
    </row>
    <row r="162" spans="1:5" ht="25.5">
      <c r="A162" s="35" t="s">
        <v>56</v>
      </c>
      <c r="E162" s="39" t="s">
        <v>1454</v>
      </c>
    </row>
    <row r="163" spans="1:5" ht="12.75">
      <c r="A163" s="35" t="s">
        <v>57</v>
      </c>
      <c r="E163" s="40" t="s">
        <v>5</v>
      </c>
    </row>
    <row r="164" spans="1:5" ht="12.75">
      <c r="A164" t="s">
        <v>58</v>
      </c>
      <c r="E164" s="39" t="s">
        <v>5</v>
      </c>
    </row>
    <row r="165" spans="1:16" ht="25.5">
      <c r="A165" t="s">
        <v>50</v>
      </c>
      <c s="34" t="s">
        <v>213</v>
      </c>
      <c s="34" t="s">
        <v>1455</v>
      </c>
      <c s="35" t="s">
        <v>5</v>
      </c>
      <c s="6" t="s">
        <v>1456</v>
      </c>
      <c s="36" t="s">
        <v>252</v>
      </c>
      <c s="37">
        <v>1875.08</v>
      </c>
      <c s="36">
        <v>0.10373</v>
      </c>
      <c s="36">
        <f>ROUND(G165*H165,6)</f>
      </c>
      <c r="L165" s="38">
        <v>0</v>
      </c>
      <c s="32">
        <f>ROUND(ROUND(L165,2)*ROUND(G165,3),2)</f>
      </c>
      <c s="36" t="s">
        <v>386</v>
      </c>
      <c>
        <f>(M165*21)/100</f>
      </c>
      <c t="s">
        <v>28</v>
      </c>
    </row>
    <row r="166" spans="1:5" ht="25.5">
      <c r="A166" s="35" t="s">
        <v>56</v>
      </c>
      <c r="E166" s="39" t="s">
        <v>1456</v>
      </c>
    </row>
    <row r="167" spans="1:5" ht="12.75">
      <c r="A167" s="35" t="s">
        <v>57</v>
      </c>
      <c r="E167" s="40" t="s">
        <v>1457</v>
      </c>
    </row>
    <row r="168" spans="1:5" ht="12.75">
      <c r="A168" t="s">
        <v>58</v>
      </c>
      <c r="E168" s="39" t="s">
        <v>5</v>
      </c>
    </row>
    <row r="169" spans="1:16" ht="38.25">
      <c r="A169" t="s">
        <v>50</v>
      </c>
      <c s="34" t="s">
        <v>217</v>
      </c>
      <c s="34" t="s">
        <v>1458</v>
      </c>
      <c s="35" t="s">
        <v>5</v>
      </c>
      <c s="6" t="s">
        <v>1459</v>
      </c>
      <c s="36" t="s">
        <v>252</v>
      </c>
      <c s="37">
        <v>1877</v>
      </c>
      <c s="36">
        <v>0.11303</v>
      </c>
      <c s="36">
        <f>ROUND(G169*H169,6)</f>
      </c>
      <c r="L169" s="38">
        <v>0</v>
      </c>
      <c s="32">
        <f>ROUND(ROUND(L169,2)*ROUND(G169,3),2)</f>
      </c>
      <c s="36" t="s">
        <v>386</v>
      </c>
      <c>
        <f>(M169*21)/100</f>
      </c>
      <c t="s">
        <v>28</v>
      </c>
    </row>
    <row r="170" spans="1:5" ht="51">
      <c r="A170" s="35" t="s">
        <v>56</v>
      </c>
      <c r="E170" s="39" t="s">
        <v>1460</v>
      </c>
    </row>
    <row r="171" spans="1:5" ht="12.75">
      <c r="A171" s="35" t="s">
        <v>57</v>
      </c>
      <c r="E171" s="40" t="s">
        <v>5</v>
      </c>
    </row>
    <row r="172" spans="1:5" ht="12.75">
      <c r="A172" t="s">
        <v>58</v>
      </c>
      <c r="E172" s="39" t="s">
        <v>5</v>
      </c>
    </row>
    <row r="173" spans="1:16" ht="12.75">
      <c r="A173" t="s">
        <v>50</v>
      </c>
      <c s="34" t="s">
        <v>290</v>
      </c>
      <c s="34" t="s">
        <v>1461</v>
      </c>
      <c s="35" t="s">
        <v>5</v>
      </c>
      <c s="6" t="s">
        <v>1462</v>
      </c>
      <c s="36" t="s">
        <v>252</v>
      </c>
      <c s="37">
        <v>1914.54</v>
      </c>
      <c s="36">
        <v>0.13</v>
      </c>
      <c s="36">
        <f>ROUND(G173*H173,6)</f>
      </c>
      <c r="L173" s="38">
        <v>0</v>
      </c>
      <c s="32">
        <f>ROUND(ROUND(L173,2)*ROUND(G173,3),2)</f>
      </c>
      <c s="36" t="s">
        <v>386</v>
      </c>
      <c>
        <f>(M173*21)/100</f>
      </c>
      <c t="s">
        <v>28</v>
      </c>
    </row>
    <row r="174" spans="1:5" ht="12.75">
      <c r="A174" s="35" t="s">
        <v>56</v>
      </c>
      <c r="E174" s="39" t="s">
        <v>1462</v>
      </c>
    </row>
    <row r="175" spans="1:5" ht="12.75">
      <c r="A175" s="35" t="s">
        <v>57</v>
      </c>
      <c r="E175" s="40" t="s">
        <v>1463</v>
      </c>
    </row>
    <row r="176" spans="1:5" ht="38.25">
      <c r="A176" t="s">
        <v>58</v>
      </c>
      <c r="E176" s="39" t="s">
        <v>1464</v>
      </c>
    </row>
    <row r="177" spans="1:16" ht="38.25">
      <c r="A177" t="s">
        <v>50</v>
      </c>
      <c s="34" t="s">
        <v>327</v>
      </c>
      <c s="34" t="s">
        <v>1465</v>
      </c>
      <c s="35" t="s">
        <v>5</v>
      </c>
      <c s="6" t="s">
        <v>1466</v>
      </c>
      <c s="36" t="s">
        <v>252</v>
      </c>
      <c s="37">
        <v>930</v>
      </c>
      <c s="36">
        <v>0.098</v>
      </c>
      <c s="36">
        <f>ROUND(G177*H177,6)</f>
      </c>
      <c r="L177" s="38">
        <v>0</v>
      </c>
      <c s="32">
        <f>ROUND(ROUND(L177,2)*ROUND(G177,3),2)</f>
      </c>
      <c s="36" t="s">
        <v>386</v>
      </c>
      <c>
        <f>(M177*21)/100</f>
      </c>
      <c t="s">
        <v>28</v>
      </c>
    </row>
    <row r="178" spans="1:5" ht="38.25">
      <c r="A178" s="35" t="s">
        <v>56</v>
      </c>
      <c r="E178" s="39" t="s">
        <v>1467</v>
      </c>
    </row>
    <row r="179" spans="1:5" ht="12.75">
      <c r="A179" s="35" t="s">
        <v>57</v>
      </c>
      <c r="E179" s="40" t="s">
        <v>5</v>
      </c>
    </row>
    <row r="180" spans="1:5" ht="12.75">
      <c r="A180" t="s">
        <v>58</v>
      </c>
      <c r="E180" s="39" t="s">
        <v>5</v>
      </c>
    </row>
    <row r="181" spans="1:16" ht="12.75">
      <c r="A181" t="s">
        <v>50</v>
      </c>
      <c s="34" t="s">
        <v>330</v>
      </c>
      <c s="34" t="s">
        <v>1468</v>
      </c>
      <c s="35" t="s">
        <v>5</v>
      </c>
      <c s="6" t="s">
        <v>1469</v>
      </c>
      <c s="36" t="s">
        <v>252</v>
      </c>
      <c s="37">
        <v>939.3</v>
      </c>
      <c s="36">
        <v>0.108</v>
      </c>
      <c s="36">
        <f>ROUND(G181*H181,6)</f>
      </c>
      <c r="L181" s="38">
        <v>0</v>
      </c>
      <c s="32">
        <f>ROUND(ROUND(L181,2)*ROUND(G181,3),2)</f>
      </c>
      <c s="36" t="s">
        <v>386</v>
      </c>
      <c>
        <f>(M181*21)/100</f>
      </c>
      <c t="s">
        <v>28</v>
      </c>
    </row>
    <row r="182" spans="1:5" ht="12.75">
      <c r="A182" s="35" t="s">
        <v>56</v>
      </c>
      <c r="E182" s="39" t="s">
        <v>1469</v>
      </c>
    </row>
    <row r="183" spans="1:5" ht="12.75">
      <c r="A183" s="35" t="s">
        <v>57</v>
      </c>
      <c r="E183" s="40" t="s">
        <v>1470</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334</v>
      </c>
      <c s="34" t="s">
        <v>1471</v>
      </c>
      <c s="35" t="s">
        <v>5</v>
      </c>
      <c s="6" t="s">
        <v>1472</v>
      </c>
      <c s="36" t="s">
        <v>255</v>
      </c>
      <c s="37">
        <v>300</v>
      </c>
      <c s="36">
        <v>0.02865</v>
      </c>
      <c s="36">
        <f>ROUND(G186*H186,6)</f>
      </c>
      <c r="L186" s="38">
        <v>0</v>
      </c>
      <c s="32">
        <f>ROUND(ROUND(L186,2)*ROUND(G186,3),2)</f>
      </c>
      <c s="36" t="s">
        <v>386</v>
      </c>
      <c>
        <f>(M186*21)/100</f>
      </c>
      <c t="s">
        <v>28</v>
      </c>
    </row>
    <row r="187" spans="1:5" ht="25.5">
      <c r="A187" s="35" t="s">
        <v>56</v>
      </c>
      <c r="E187" s="39" t="s">
        <v>1472</v>
      </c>
    </row>
    <row r="188" spans="1:5" ht="12.75">
      <c r="A188" s="35" t="s">
        <v>57</v>
      </c>
      <c r="E188" s="40" t="s">
        <v>1473</v>
      </c>
    </row>
    <row r="189" spans="1:5" ht="12.75">
      <c r="A189" t="s">
        <v>58</v>
      </c>
      <c r="E189" s="39" t="s">
        <v>5</v>
      </c>
    </row>
    <row r="190" spans="1:16" ht="25.5">
      <c r="A190" t="s">
        <v>50</v>
      </c>
      <c s="34" t="s">
        <v>338</v>
      </c>
      <c s="34" t="s">
        <v>1474</v>
      </c>
      <c s="35" t="s">
        <v>5</v>
      </c>
      <c s="6" t="s">
        <v>1475</v>
      </c>
      <c s="36" t="s">
        <v>54</v>
      </c>
      <c s="37">
        <v>64</v>
      </c>
      <c s="36">
        <v>0</v>
      </c>
      <c s="36">
        <f>ROUND(G190*H190,6)</f>
      </c>
      <c r="L190" s="38">
        <v>0</v>
      </c>
      <c s="32">
        <f>ROUND(ROUND(L190,2)*ROUND(G190,3),2)</f>
      </c>
      <c s="36" t="s">
        <v>386</v>
      </c>
      <c>
        <f>(M190*21)/100</f>
      </c>
      <c t="s">
        <v>28</v>
      </c>
    </row>
    <row r="191" spans="1:5" ht="25.5">
      <c r="A191" s="35" t="s">
        <v>56</v>
      </c>
      <c r="E191" s="39" t="s">
        <v>1475</v>
      </c>
    </row>
    <row r="192" spans="1:5" ht="12.75">
      <c r="A192" s="35" t="s">
        <v>57</v>
      </c>
      <c r="E192" s="40" t="s">
        <v>1476</v>
      </c>
    </row>
    <row r="193" spans="1:5" ht="12.75">
      <c r="A193" t="s">
        <v>58</v>
      </c>
      <c r="E193" s="39" t="s">
        <v>5</v>
      </c>
    </row>
    <row r="194" spans="1:16" ht="12.75">
      <c r="A194" t="s">
        <v>50</v>
      </c>
      <c s="34" t="s">
        <v>341</v>
      </c>
      <c s="34" t="s">
        <v>1477</v>
      </c>
      <c s="35" t="s">
        <v>5</v>
      </c>
      <c s="6" t="s">
        <v>1478</v>
      </c>
      <c s="36" t="s">
        <v>54</v>
      </c>
      <c s="37">
        <v>64</v>
      </c>
      <c s="36">
        <v>0.0021</v>
      </c>
      <c s="36">
        <f>ROUND(G194*H194,6)</f>
      </c>
      <c r="L194" s="38">
        <v>0</v>
      </c>
      <c s="32">
        <f>ROUND(ROUND(L194,2)*ROUND(G194,3),2)</f>
      </c>
      <c s="36" t="s">
        <v>386</v>
      </c>
      <c>
        <f>(M194*21)/100</f>
      </c>
      <c t="s">
        <v>28</v>
      </c>
    </row>
    <row r="195" spans="1:5" ht="12.75">
      <c r="A195" s="35" t="s">
        <v>56</v>
      </c>
      <c r="E195" s="39" t="s">
        <v>1478</v>
      </c>
    </row>
    <row r="196" spans="1:5" ht="12.75">
      <c r="A196" s="35" t="s">
        <v>57</v>
      </c>
      <c r="E196" s="40" t="s">
        <v>5</v>
      </c>
    </row>
    <row r="197" spans="1:5" ht="12.75">
      <c r="A197" t="s">
        <v>58</v>
      </c>
      <c r="E197" s="39" t="s">
        <v>5</v>
      </c>
    </row>
    <row r="198" spans="1:16" ht="12.75">
      <c r="A198" t="s">
        <v>50</v>
      </c>
      <c s="34" t="s">
        <v>345</v>
      </c>
      <c s="34" t="s">
        <v>1479</v>
      </c>
      <c s="35" t="s">
        <v>5</v>
      </c>
      <c s="6" t="s">
        <v>1480</v>
      </c>
      <c s="36" t="s">
        <v>54</v>
      </c>
      <c s="37">
        <v>30</v>
      </c>
      <c s="36">
        <v>0.00036</v>
      </c>
      <c s="36">
        <f>ROUND(G198*H198,6)</f>
      </c>
      <c r="L198" s="38">
        <v>0</v>
      </c>
      <c s="32">
        <f>ROUND(ROUND(L198,2)*ROUND(G198,3),2)</f>
      </c>
      <c s="36" t="s">
        <v>386</v>
      </c>
      <c>
        <f>(M198*21)/100</f>
      </c>
      <c t="s">
        <v>28</v>
      </c>
    </row>
    <row r="199" spans="1:5" ht="12.75">
      <c r="A199" s="35" t="s">
        <v>56</v>
      </c>
      <c r="E199" s="39" t="s">
        <v>1480</v>
      </c>
    </row>
    <row r="200" spans="1:5" ht="12.75">
      <c r="A200" s="35" t="s">
        <v>57</v>
      </c>
      <c r="E200" s="40" t="s">
        <v>1481</v>
      </c>
    </row>
    <row r="201" spans="1:5" ht="12.75">
      <c r="A201" t="s">
        <v>58</v>
      </c>
      <c r="E201" s="39" t="s">
        <v>5</v>
      </c>
    </row>
    <row r="202" spans="1:16" ht="12.75">
      <c r="A202" t="s">
        <v>50</v>
      </c>
      <c s="34" t="s">
        <v>349</v>
      </c>
      <c s="34" t="s">
        <v>1482</v>
      </c>
      <c s="35" t="s">
        <v>5</v>
      </c>
      <c s="6" t="s">
        <v>1483</v>
      </c>
      <c s="36" t="s">
        <v>54</v>
      </c>
      <c s="37">
        <v>30</v>
      </c>
      <c s="36">
        <v>0.0025</v>
      </c>
      <c s="36">
        <f>ROUND(G202*H202,6)</f>
      </c>
      <c r="L202" s="38">
        <v>0</v>
      </c>
      <c s="32">
        <f>ROUND(ROUND(L202,2)*ROUND(G202,3),2)</f>
      </c>
      <c s="36" t="s">
        <v>386</v>
      </c>
      <c>
        <f>(M202*21)/100</f>
      </c>
      <c t="s">
        <v>28</v>
      </c>
    </row>
    <row r="203" spans="1:5" ht="12.75">
      <c r="A203" s="35" t="s">
        <v>56</v>
      </c>
      <c r="E203" s="39" t="s">
        <v>1483</v>
      </c>
    </row>
    <row r="204" spans="1:5" ht="12.75">
      <c r="A204" s="35" t="s">
        <v>57</v>
      </c>
      <c r="E204" s="40" t="s">
        <v>5</v>
      </c>
    </row>
    <row r="205" spans="1:5" ht="12.75">
      <c r="A205" t="s">
        <v>58</v>
      </c>
      <c r="E205" s="39" t="s">
        <v>5</v>
      </c>
    </row>
    <row r="206" spans="1:16" ht="12.75">
      <c r="A206" t="s">
        <v>50</v>
      </c>
      <c s="34" t="s">
        <v>351</v>
      </c>
      <c s="34" t="s">
        <v>1484</v>
      </c>
      <c s="35" t="s">
        <v>5</v>
      </c>
      <c s="6" t="s">
        <v>1485</v>
      </c>
      <c s="36" t="s">
        <v>54</v>
      </c>
      <c s="37">
        <v>2</v>
      </c>
      <c s="36">
        <v>2.50188</v>
      </c>
      <c s="36">
        <f>ROUND(G206*H206,6)</f>
      </c>
      <c r="L206" s="38">
        <v>0</v>
      </c>
      <c s="32">
        <f>ROUND(ROUND(L206,2)*ROUND(G206,3),2)</f>
      </c>
      <c s="36" t="s">
        <v>386</v>
      </c>
      <c>
        <f>(M206*21)/100</f>
      </c>
      <c t="s">
        <v>28</v>
      </c>
    </row>
    <row r="207" spans="1:5" ht="12.75">
      <c r="A207" s="35" t="s">
        <v>56</v>
      </c>
      <c r="E207" s="39" t="s">
        <v>1485</v>
      </c>
    </row>
    <row r="208" spans="1:5" ht="12.75">
      <c r="A208" s="35" t="s">
        <v>57</v>
      </c>
      <c r="E208" s="40" t="s">
        <v>1486</v>
      </c>
    </row>
    <row r="209" spans="1:5" ht="12.75">
      <c r="A209" t="s">
        <v>58</v>
      </c>
      <c r="E209" s="39" t="s">
        <v>5</v>
      </c>
    </row>
    <row r="210" spans="1:16" ht="12.75">
      <c r="A210" t="s">
        <v>50</v>
      </c>
      <c s="34" t="s">
        <v>353</v>
      </c>
      <c s="34" t="s">
        <v>1487</v>
      </c>
      <c s="35" t="s">
        <v>5</v>
      </c>
      <c s="6" t="s">
        <v>1488</v>
      </c>
      <c s="36" t="s">
        <v>54</v>
      </c>
      <c s="37">
        <v>2</v>
      </c>
      <c s="36">
        <v>0.0245</v>
      </c>
      <c s="36">
        <f>ROUND(G210*H210,6)</f>
      </c>
      <c r="L210" s="38">
        <v>0</v>
      </c>
      <c s="32">
        <f>ROUND(ROUND(L210,2)*ROUND(G210,3),2)</f>
      </c>
      <c s="36" t="s">
        <v>386</v>
      </c>
      <c>
        <f>(M210*21)/100</f>
      </c>
      <c t="s">
        <v>28</v>
      </c>
    </row>
    <row r="211" spans="1:5" ht="12.75">
      <c r="A211" s="35" t="s">
        <v>56</v>
      </c>
      <c r="E211" s="39" t="s">
        <v>1488</v>
      </c>
    </row>
    <row r="212" spans="1:5" ht="12.75">
      <c r="A212" s="35" t="s">
        <v>57</v>
      </c>
      <c r="E212" s="40" t="s">
        <v>5</v>
      </c>
    </row>
    <row r="213" spans="1:5" ht="12.75">
      <c r="A213" t="s">
        <v>58</v>
      </c>
      <c r="E213" s="39" t="s">
        <v>5</v>
      </c>
    </row>
    <row r="214" spans="1:16" ht="25.5">
      <c r="A214" t="s">
        <v>50</v>
      </c>
      <c s="34" t="s">
        <v>357</v>
      </c>
      <c s="34" t="s">
        <v>1489</v>
      </c>
      <c s="35" t="s">
        <v>5</v>
      </c>
      <c s="6" t="s">
        <v>1490</v>
      </c>
      <c s="36" t="s">
        <v>255</v>
      </c>
      <c s="37">
        <v>111.5</v>
      </c>
      <c s="36">
        <v>0.0002</v>
      </c>
      <c s="36">
        <f>ROUND(G214*H214,6)</f>
      </c>
      <c r="L214" s="38">
        <v>0</v>
      </c>
      <c s="32">
        <f>ROUND(ROUND(L214,2)*ROUND(G214,3),2)</f>
      </c>
      <c s="36" t="s">
        <v>386</v>
      </c>
      <c>
        <f>(M214*21)/100</f>
      </c>
      <c t="s">
        <v>28</v>
      </c>
    </row>
    <row r="215" spans="1:5" ht="25.5">
      <c r="A215" s="35" t="s">
        <v>56</v>
      </c>
      <c r="E215" s="39" t="s">
        <v>1490</v>
      </c>
    </row>
    <row r="216" spans="1:5" ht="12.75">
      <c r="A216" s="35" t="s">
        <v>57</v>
      </c>
      <c r="E216" s="40" t="s">
        <v>1491</v>
      </c>
    </row>
    <row r="217" spans="1:5" ht="12.75">
      <c r="A217" t="s">
        <v>58</v>
      </c>
      <c r="E217" s="39" t="s">
        <v>5</v>
      </c>
    </row>
    <row r="218" spans="1:16" ht="25.5">
      <c r="A218" t="s">
        <v>50</v>
      </c>
      <c s="34" t="s">
        <v>359</v>
      </c>
      <c s="34" t="s">
        <v>1492</v>
      </c>
      <c s="35" t="s">
        <v>5</v>
      </c>
      <c s="6" t="s">
        <v>1493</v>
      </c>
      <c s="36" t="s">
        <v>255</v>
      </c>
      <c s="37">
        <v>94</v>
      </c>
      <c s="36">
        <v>0.0001</v>
      </c>
      <c s="36">
        <f>ROUND(G218*H218,6)</f>
      </c>
      <c r="L218" s="38">
        <v>0</v>
      </c>
      <c s="32">
        <f>ROUND(ROUND(L218,2)*ROUND(G218,3),2)</f>
      </c>
      <c s="36" t="s">
        <v>386</v>
      </c>
      <c>
        <f>(M218*21)/100</f>
      </c>
      <c t="s">
        <v>28</v>
      </c>
    </row>
    <row r="219" spans="1:5" ht="25.5">
      <c r="A219" s="35" t="s">
        <v>56</v>
      </c>
      <c r="E219" s="39" t="s">
        <v>1493</v>
      </c>
    </row>
    <row r="220" spans="1:5" ht="12.75">
      <c r="A220" s="35" t="s">
        <v>57</v>
      </c>
      <c r="E220" s="40" t="s">
        <v>1494</v>
      </c>
    </row>
    <row r="221" spans="1:5" ht="12.75">
      <c r="A221" t="s">
        <v>58</v>
      </c>
      <c r="E221" s="39" t="s">
        <v>5</v>
      </c>
    </row>
    <row r="222" spans="1:16" ht="25.5">
      <c r="A222" t="s">
        <v>50</v>
      </c>
      <c s="34" t="s">
        <v>363</v>
      </c>
      <c s="34" t="s">
        <v>1495</v>
      </c>
      <c s="35" t="s">
        <v>5</v>
      </c>
      <c s="6" t="s">
        <v>1496</v>
      </c>
      <c s="36" t="s">
        <v>252</v>
      </c>
      <c s="37">
        <v>1.55</v>
      </c>
      <c s="36">
        <v>0.0012</v>
      </c>
      <c s="36">
        <f>ROUND(G222*H222,6)</f>
      </c>
      <c r="L222" s="38">
        <v>0</v>
      </c>
      <c s="32">
        <f>ROUND(ROUND(L222,2)*ROUND(G222,3),2)</f>
      </c>
      <c s="36" t="s">
        <v>386</v>
      </c>
      <c>
        <f>(M222*21)/100</f>
      </c>
      <c t="s">
        <v>28</v>
      </c>
    </row>
    <row r="223" spans="1:5" ht="25.5">
      <c r="A223" s="35" t="s">
        <v>56</v>
      </c>
      <c r="E223" s="39" t="s">
        <v>1496</v>
      </c>
    </row>
    <row r="224" spans="1:5" ht="12.75">
      <c r="A224" s="35" t="s">
        <v>57</v>
      </c>
      <c r="E224" s="40" t="s">
        <v>1497</v>
      </c>
    </row>
    <row r="225" spans="1:5" ht="12.75">
      <c r="A225" t="s">
        <v>58</v>
      </c>
      <c r="E225" s="39" t="s">
        <v>5</v>
      </c>
    </row>
    <row r="226" spans="1:16" ht="38.25">
      <c r="A226" t="s">
        <v>50</v>
      </c>
      <c s="34" t="s">
        <v>365</v>
      </c>
      <c s="34" t="s">
        <v>1498</v>
      </c>
      <c s="35" t="s">
        <v>5</v>
      </c>
      <c s="6" t="s">
        <v>1499</v>
      </c>
      <c s="36" t="s">
        <v>255</v>
      </c>
      <c s="37">
        <v>254</v>
      </c>
      <c s="36">
        <v>0.1295</v>
      </c>
      <c s="36">
        <f>ROUND(G226*H226,6)</f>
      </c>
      <c r="L226" s="38">
        <v>0</v>
      </c>
      <c s="32">
        <f>ROUND(ROUND(L226,2)*ROUND(G226,3),2)</f>
      </c>
      <c s="36" t="s">
        <v>386</v>
      </c>
      <c>
        <f>(M226*21)/100</f>
      </c>
      <c t="s">
        <v>28</v>
      </c>
    </row>
    <row r="227" spans="1:5" ht="38.25">
      <c r="A227" s="35" t="s">
        <v>56</v>
      </c>
      <c r="E227" s="39" t="s">
        <v>1500</v>
      </c>
    </row>
    <row r="228" spans="1:5" ht="12.75">
      <c r="A228" s="35" t="s">
        <v>57</v>
      </c>
      <c r="E228" s="40" t="s">
        <v>1501</v>
      </c>
    </row>
    <row r="229" spans="1:5" ht="12.75">
      <c r="A229" t="s">
        <v>58</v>
      </c>
      <c r="E229" s="39" t="s">
        <v>5</v>
      </c>
    </row>
    <row r="230" spans="1:16" ht="12.75">
      <c r="A230" t="s">
        <v>50</v>
      </c>
      <c s="34" t="s">
        <v>367</v>
      </c>
      <c s="34" t="s">
        <v>1502</v>
      </c>
      <c s="35" t="s">
        <v>5</v>
      </c>
      <c s="6" t="s">
        <v>1503</v>
      </c>
      <c s="36" t="s">
        <v>255</v>
      </c>
      <c s="37">
        <v>261.62</v>
      </c>
      <c s="36">
        <v>0.05612</v>
      </c>
      <c s="36">
        <f>ROUND(G230*H230,6)</f>
      </c>
      <c r="L230" s="38">
        <v>0</v>
      </c>
      <c s="32">
        <f>ROUND(ROUND(L230,2)*ROUND(G230,3),2)</f>
      </c>
      <c s="36" t="s">
        <v>386</v>
      </c>
      <c>
        <f>(M230*21)/100</f>
      </c>
      <c t="s">
        <v>28</v>
      </c>
    </row>
    <row r="231" spans="1:5" ht="12.75">
      <c r="A231" s="35" t="s">
        <v>56</v>
      </c>
      <c r="E231" s="39" t="s">
        <v>1503</v>
      </c>
    </row>
    <row r="232" spans="1:5" ht="12.75">
      <c r="A232" s="35" t="s">
        <v>57</v>
      </c>
      <c r="E232" s="40" t="s">
        <v>1504</v>
      </c>
    </row>
    <row r="233" spans="1:5" ht="12.75">
      <c r="A233" t="s">
        <v>58</v>
      </c>
      <c r="E233" s="39" t="s">
        <v>5</v>
      </c>
    </row>
    <row r="234" spans="1:16" ht="38.25">
      <c r="A234" t="s">
        <v>50</v>
      </c>
      <c s="34" t="s">
        <v>369</v>
      </c>
      <c s="34" t="s">
        <v>1505</v>
      </c>
      <c s="35" t="s">
        <v>5</v>
      </c>
      <c s="6" t="s">
        <v>1499</v>
      </c>
      <c s="36" t="s">
        <v>255</v>
      </c>
      <c s="37">
        <v>385</v>
      </c>
      <c s="36">
        <v>0.1295</v>
      </c>
      <c s="36">
        <f>ROUND(G234*H234,6)</f>
      </c>
      <c r="L234" s="38">
        <v>0</v>
      </c>
      <c s="32">
        <f>ROUND(ROUND(L234,2)*ROUND(G234,3),2)</f>
      </c>
      <c s="36" t="s">
        <v>386</v>
      </c>
      <c>
        <f>(M234*21)/100</f>
      </c>
      <c t="s">
        <v>28</v>
      </c>
    </row>
    <row r="235" spans="1:5" ht="38.25">
      <c r="A235" s="35" t="s">
        <v>56</v>
      </c>
      <c r="E235" s="39" t="s">
        <v>1500</v>
      </c>
    </row>
    <row r="236" spans="1:5" ht="12.75">
      <c r="A236" s="35" t="s">
        <v>57</v>
      </c>
      <c r="E236" s="40" t="s">
        <v>5</v>
      </c>
    </row>
    <row r="237" spans="1:5" ht="12.75">
      <c r="A237" t="s">
        <v>58</v>
      </c>
      <c r="E237" s="39" t="s">
        <v>5</v>
      </c>
    </row>
    <row r="238" spans="1:16" ht="12.75">
      <c r="A238" t="s">
        <v>50</v>
      </c>
      <c s="34" t="s">
        <v>372</v>
      </c>
      <c s="34" t="s">
        <v>1506</v>
      </c>
      <c s="35" t="s">
        <v>5</v>
      </c>
      <c s="6" t="s">
        <v>1507</v>
      </c>
      <c s="36" t="s">
        <v>255</v>
      </c>
      <c s="37">
        <v>392.7</v>
      </c>
      <c s="36">
        <v>0.055</v>
      </c>
      <c s="36">
        <f>ROUND(G238*H238,6)</f>
      </c>
      <c r="L238" s="38">
        <v>0</v>
      </c>
      <c s="32">
        <f>ROUND(ROUND(L238,2)*ROUND(G238,3),2)</f>
      </c>
      <c s="36" t="s">
        <v>386</v>
      </c>
      <c>
        <f>(M238*21)/100</f>
      </c>
      <c t="s">
        <v>28</v>
      </c>
    </row>
    <row r="239" spans="1:5" ht="12.75">
      <c r="A239" s="35" t="s">
        <v>56</v>
      </c>
      <c r="E239" s="39" t="s">
        <v>1507</v>
      </c>
    </row>
    <row r="240" spans="1:5" ht="12.75">
      <c r="A240" s="35" t="s">
        <v>57</v>
      </c>
      <c r="E240" s="40" t="s">
        <v>1508</v>
      </c>
    </row>
    <row r="241" spans="1:5" ht="12.75">
      <c r="A241" t="s">
        <v>58</v>
      </c>
      <c r="E241" s="39" t="s">
        <v>5</v>
      </c>
    </row>
    <row r="242" spans="1:16" ht="25.5">
      <c r="A242" t="s">
        <v>50</v>
      </c>
      <c s="34" t="s">
        <v>374</v>
      </c>
      <c s="34" t="s">
        <v>1509</v>
      </c>
      <c s="35" t="s">
        <v>5</v>
      </c>
      <c s="6" t="s">
        <v>1510</v>
      </c>
      <c s="36" t="s">
        <v>255</v>
      </c>
      <c s="37">
        <v>395</v>
      </c>
      <c s="36">
        <v>9E-05</v>
      </c>
      <c s="36">
        <f>ROUND(G242*H242,6)</f>
      </c>
      <c r="L242" s="38">
        <v>0</v>
      </c>
      <c s="32">
        <f>ROUND(ROUND(L242,2)*ROUND(G242,3),2)</f>
      </c>
      <c s="36" t="s">
        <v>386</v>
      </c>
      <c>
        <f>(M242*21)/100</f>
      </c>
      <c t="s">
        <v>28</v>
      </c>
    </row>
    <row r="243" spans="1:5" ht="38.25">
      <c r="A243" s="35" t="s">
        <v>56</v>
      </c>
      <c r="E243" s="39" t="s">
        <v>1511</v>
      </c>
    </row>
    <row r="244" spans="1:5" ht="12.75">
      <c r="A244" s="35" t="s">
        <v>57</v>
      </c>
      <c r="E244" s="40" t="s">
        <v>5</v>
      </c>
    </row>
    <row r="245" spans="1:5" ht="12.75">
      <c r="A245" t="s">
        <v>58</v>
      </c>
      <c r="E245" s="39" t="s">
        <v>5</v>
      </c>
    </row>
    <row r="246" spans="1:13" ht="12.75">
      <c r="A246" t="s">
        <v>47</v>
      </c>
      <c r="C246" s="31" t="s">
        <v>1512</v>
      </c>
      <c r="E246" s="33" t="s">
        <v>1513</v>
      </c>
      <c r="J246" s="32">
        <f>0</f>
      </c>
      <c s="32">
        <f>0</f>
      </c>
      <c s="32">
        <f>0+L247+L251+L255+L259+L263+L267</f>
      </c>
      <c s="32">
        <f>0+M247+M251+M255+M259+M263+M267</f>
      </c>
    </row>
    <row r="247" spans="1:16" ht="25.5">
      <c r="A247" t="s">
        <v>50</v>
      </c>
      <c s="34" t="s">
        <v>376</v>
      </c>
      <c s="34" t="s">
        <v>1514</v>
      </c>
      <c s="35" t="s">
        <v>5</v>
      </c>
      <c s="6" t="s">
        <v>1515</v>
      </c>
      <c s="36" t="s">
        <v>240</v>
      </c>
      <c s="37">
        <v>2011.49</v>
      </c>
      <c s="36">
        <v>0</v>
      </c>
      <c s="36">
        <f>ROUND(G247*H247,6)</f>
      </c>
      <c r="L247" s="38">
        <v>0</v>
      </c>
      <c s="32">
        <f>ROUND(ROUND(L247,2)*ROUND(G247,3),2)</f>
      </c>
      <c s="36" t="s">
        <v>386</v>
      </c>
      <c>
        <f>(M247*21)/100</f>
      </c>
      <c t="s">
        <v>28</v>
      </c>
    </row>
    <row r="248" spans="1:5" ht="25.5">
      <c r="A248" s="35" t="s">
        <v>56</v>
      </c>
      <c r="E248" s="39" t="s">
        <v>1515</v>
      </c>
    </row>
    <row r="249" spans="1:5" ht="12.75">
      <c r="A249" s="35" t="s">
        <v>57</v>
      </c>
      <c r="E249" s="40" t="s">
        <v>5</v>
      </c>
    </row>
    <row r="250" spans="1:5" ht="12.75">
      <c r="A250" t="s">
        <v>58</v>
      </c>
      <c r="E250" s="39" t="s">
        <v>5</v>
      </c>
    </row>
    <row r="251" spans="1:16" ht="25.5">
      <c r="A251" t="s">
        <v>50</v>
      </c>
      <c s="34" t="s">
        <v>381</v>
      </c>
      <c s="34" t="s">
        <v>1516</v>
      </c>
      <c s="35" t="s">
        <v>5</v>
      </c>
      <c s="6" t="s">
        <v>1517</v>
      </c>
      <c s="36" t="s">
        <v>240</v>
      </c>
      <c s="37">
        <v>8045.96</v>
      </c>
      <c s="36">
        <v>0</v>
      </c>
      <c s="36">
        <f>ROUND(G251*H251,6)</f>
      </c>
      <c r="L251" s="38">
        <v>0</v>
      </c>
      <c s="32">
        <f>ROUND(ROUND(L251,2)*ROUND(G251,3),2)</f>
      </c>
      <c s="36" t="s">
        <v>386</v>
      </c>
      <c>
        <f>(M251*21)/100</f>
      </c>
      <c t="s">
        <v>28</v>
      </c>
    </row>
    <row r="252" spans="1:5" ht="25.5">
      <c r="A252" s="35" t="s">
        <v>56</v>
      </c>
      <c r="E252" s="39" t="s">
        <v>1517</v>
      </c>
    </row>
    <row r="253" spans="1:5" ht="12.75">
      <c r="A253" s="35" t="s">
        <v>57</v>
      </c>
      <c r="E253" s="40" t="s">
        <v>1518</v>
      </c>
    </row>
    <row r="254" spans="1:5" ht="12.75">
      <c r="A254" t="s">
        <v>58</v>
      </c>
      <c r="E254" s="39" t="s">
        <v>5</v>
      </c>
    </row>
    <row r="255" spans="1:16" ht="25.5">
      <c r="A255" t="s">
        <v>50</v>
      </c>
      <c s="34" t="s">
        <v>453</v>
      </c>
      <c s="34" t="s">
        <v>1519</v>
      </c>
      <c s="35" t="s">
        <v>5</v>
      </c>
      <c s="6" t="s">
        <v>1520</v>
      </c>
      <c s="36" t="s">
        <v>240</v>
      </c>
      <c s="37">
        <v>16.4</v>
      </c>
      <c s="36">
        <v>0</v>
      </c>
      <c s="36">
        <f>ROUND(G255*H255,6)</f>
      </c>
      <c r="L255" s="38">
        <v>0</v>
      </c>
      <c s="32">
        <f>ROUND(ROUND(L255,2)*ROUND(G255,3),2)</f>
      </c>
      <c s="36" t="s">
        <v>386</v>
      </c>
      <c>
        <f>(M255*21)/100</f>
      </c>
      <c t="s">
        <v>28</v>
      </c>
    </row>
    <row r="256" spans="1:5" ht="25.5">
      <c r="A256" s="35" t="s">
        <v>56</v>
      </c>
      <c r="E256" s="39" t="s">
        <v>1520</v>
      </c>
    </row>
    <row r="257" spans="1:5" ht="12.75">
      <c r="A257" s="35" t="s">
        <v>57</v>
      </c>
      <c r="E257" s="40" t="s">
        <v>5</v>
      </c>
    </row>
    <row r="258" spans="1:5" ht="12.75">
      <c r="A258" t="s">
        <v>58</v>
      </c>
      <c r="E258" s="39" t="s">
        <v>5</v>
      </c>
    </row>
    <row r="259" spans="1:16" ht="25.5">
      <c r="A259" t="s">
        <v>50</v>
      </c>
      <c s="34" t="s">
        <v>621</v>
      </c>
      <c s="34" t="s">
        <v>1521</v>
      </c>
      <c s="35" t="s">
        <v>5</v>
      </c>
      <c s="6" t="s">
        <v>1522</v>
      </c>
      <c s="36" t="s">
        <v>240</v>
      </c>
      <c s="37">
        <v>65.6</v>
      </c>
      <c s="36">
        <v>0</v>
      </c>
      <c s="36">
        <f>ROUND(G259*H259,6)</f>
      </c>
      <c r="L259" s="38">
        <v>0</v>
      </c>
      <c s="32">
        <f>ROUND(ROUND(L259,2)*ROUND(G259,3),2)</f>
      </c>
      <c s="36" t="s">
        <v>386</v>
      </c>
      <c>
        <f>(M259*21)/100</f>
      </c>
      <c t="s">
        <v>28</v>
      </c>
    </row>
    <row r="260" spans="1:5" ht="25.5">
      <c r="A260" s="35" t="s">
        <v>56</v>
      </c>
      <c r="E260" s="39" t="s">
        <v>1522</v>
      </c>
    </row>
    <row r="261" spans="1:5" ht="12.75">
      <c r="A261" s="35" t="s">
        <v>57</v>
      </c>
      <c r="E261" s="40" t="s">
        <v>1523</v>
      </c>
    </row>
    <row r="262" spans="1:5" ht="12.75">
      <c r="A262" t="s">
        <v>58</v>
      </c>
      <c r="E262" s="39" t="s">
        <v>5</v>
      </c>
    </row>
    <row r="263" spans="1:16" ht="25.5">
      <c r="A263" t="s">
        <v>50</v>
      </c>
      <c s="34" t="s">
        <v>625</v>
      </c>
      <c s="34" t="s">
        <v>1215</v>
      </c>
      <c s="35" t="s">
        <v>5</v>
      </c>
      <c s="6" t="s">
        <v>1216</v>
      </c>
      <c s="36" t="s">
        <v>240</v>
      </c>
      <c s="37">
        <v>16.4</v>
      </c>
      <c s="36">
        <v>0</v>
      </c>
      <c s="36">
        <f>ROUND(G263*H263,6)</f>
      </c>
      <c r="L263" s="38">
        <v>0</v>
      </c>
      <c s="32">
        <f>ROUND(ROUND(L263,2)*ROUND(G263,3),2)</f>
      </c>
      <c s="36" t="s">
        <v>55</v>
      </c>
      <c>
        <f>(M263*21)/100</f>
      </c>
      <c t="s">
        <v>28</v>
      </c>
    </row>
    <row r="264" spans="1:5" ht="25.5">
      <c r="A264" s="35" t="s">
        <v>56</v>
      </c>
      <c r="E264" s="39" t="s">
        <v>1216</v>
      </c>
    </row>
    <row r="265" spans="1:5" ht="12.75">
      <c r="A265" s="35" t="s">
        <v>57</v>
      </c>
      <c r="E265" s="40" t="s">
        <v>5</v>
      </c>
    </row>
    <row r="266" spans="1:5" ht="89.25">
      <c r="A266" t="s">
        <v>58</v>
      </c>
      <c r="E266" s="39" t="s">
        <v>1218</v>
      </c>
    </row>
    <row r="267" spans="1:16" ht="25.5">
      <c r="A267" t="s">
        <v>50</v>
      </c>
      <c s="34" t="s">
        <v>629</v>
      </c>
      <c s="34" t="s">
        <v>1524</v>
      </c>
      <c s="35" t="s">
        <v>5</v>
      </c>
      <c s="6" t="s">
        <v>239</v>
      </c>
      <c s="36" t="s">
        <v>240</v>
      </c>
      <c s="37">
        <v>2011.49</v>
      </c>
      <c s="36">
        <v>0</v>
      </c>
      <c s="36">
        <f>ROUND(G267*H267,6)</f>
      </c>
      <c r="L267" s="38">
        <v>0</v>
      </c>
      <c s="32">
        <f>ROUND(ROUND(L267,2)*ROUND(G267,3),2)</f>
      </c>
      <c s="36" t="s">
        <v>55</v>
      </c>
      <c>
        <f>(M267*21)/100</f>
      </c>
      <c t="s">
        <v>28</v>
      </c>
    </row>
    <row r="268" spans="1:5" ht="25.5">
      <c r="A268" s="35" t="s">
        <v>56</v>
      </c>
      <c r="E268" s="39" t="s">
        <v>239</v>
      </c>
    </row>
    <row r="269" spans="1:5" ht="12.75">
      <c r="A269" s="35" t="s">
        <v>57</v>
      </c>
      <c r="E269" s="40" t="s">
        <v>5</v>
      </c>
    </row>
    <row r="270" spans="1:5" ht="12.75">
      <c r="A270" t="s">
        <v>58</v>
      </c>
      <c r="E270" s="39" t="s">
        <v>5</v>
      </c>
    </row>
    <row r="271" spans="1:13" ht="12.75">
      <c r="A271" t="s">
        <v>47</v>
      </c>
      <c r="C271" s="31" t="s">
        <v>1525</v>
      </c>
      <c r="E271" s="33" t="s">
        <v>1526</v>
      </c>
      <c r="J271" s="32">
        <f>0</f>
      </c>
      <c s="32">
        <f>0</f>
      </c>
      <c s="32">
        <f>0+L272</f>
      </c>
      <c s="32">
        <f>0+M272</f>
      </c>
    </row>
    <row r="272" spans="1:16" ht="25.5">
      <c r="A272" t="s">
        <v>50</v>
      </c>
      <c s="34" t="s">
        <v>633</v>
      </c>
      <c s="34" t="s">
        <v>1527</v>
      </c>
      <c s="35" t="s">
        <v>5</v>
      </c>
      <c s="6" t="s">
        <v>1528</v>
      </c>
      <c s="36" t="s">
        <v>240</v>
      </c>
      <c s="37">
        <v>5091.983</v>
      </c>
      <c s="36">
        <v>0</v>
      </c>
      <c s="36">
        <f>ROUND(G272*H272,6)</f>
      </c>
      <c r="L272" s="38">
        <v>0</v>
      </c>
      <c s="32">
        <f>ROUND(ROUND(L272,2)*ROUND(G272,3),2)</f>
      </c>
      <c s="36" t="s">
        <v>386</v>
      </c>
      <c>
        <f>(M272*21)/100</f>
      </c>
      <c t="s">
        <v>28</v>
      </c>
    </row>
    <row r="273" spans="1:5" ht="25.5">
      <c r="A273" s="35" t="s">
        <v>56</v>
      </c>
      <c r="E273" s="39" t="s">
        <v>1528</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1533</v>
      </c>
      <c r="E8" s="30" t="s">
        <v>1532</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1157</v>
      </c>
      <c r="J9" s="32">
        <f>0</f>
      </c>
      <c s="32">
        <f>0</f>
      </c>
      <c s="32">
        <f>0+L10+L14</f>
      </c>
      <c s="32">
        <f>0+M10+M14</f>
      </c>
    </row>
    <row r="10" spans="1:16" ht="25.5">
      <c r="A10" t="s">
        <v>50</v>
      </c>
      <c s="34" t="s">
        <v>51</v>
      </c>
      <c s="34" t="s">
        <v>1534</v>
      </c>
      <c s="35" t="s">
        <v>5</v>
      </c>
      <c s="6" t="s">
        <v>1535</v>
      </c>
      <c s="36" t="s">
        <v>227</v>
      </c>
      <c s="37">
        <v>811.086</v>
      </c>
      <c s="36">
        <v>0</v>
      </c>
      <c s="36">
        <f>ROUND(G10*H10,6)</f>
      </c>
      <c r="L10" s="38">
        <v>0</v>
      </c>
      <c s="32">
        <f>ROUND(ROUND(L10,2)*ROUND(G10,3),2)</f>
      </c>
      <c s="36" t="s">
        <v>386</v>
      </c>
      <c>
        <f>(M10*21)/100</f>
      </c>
      <c t="s">
        <v>28</v>
      </c>
    </row>
    <row r="11" spans="1:5" ht="25.5">
      <c r="A11" s="35" t="s">
        <v>56</v>
      </c>
      <c r="E11" s="39" t="s">
        <v>1535</v>
      </c>
    </row>
    <row r="12" spans="1:5" ht="12.75">
      <c r="A12" s="35" t="s">
        <v>57</v>
      </c>
      <c r="E12" s="40" t="s">
        <v>5</v>
      </c>
    </row>
    <row r="13" spans="1:5" ht="12.75">
      <c r="A13" t="s">
        <v>58</v>
      </c>
      <c r="E13" s="39" t="s">
        <v>5</v>
      </c>
    </row>
    <row r="14" spans="1:16" ht="25.5">
      <c r="A14" t="s">
        <v>50</v>
      </c>
      <c s="34" t="s">
        <v>28</v>
      </c>
      <c s="34" t="s">
        <v>238</v>
      </c>
      <c s="35" t="s">
        <v>5</v>
      </c>
      <c s="6" t="s">
        <v>239</v>
      </c>
      <c s="36" t="s">
        <v>240</v>
      </c>
      <c s="37">
        <v>1459.955</v>
      </c>
      <c s="36">
        <v>0</v>
      </c>
      <c s="36">
        <f>ROUND(G14*H14,6)</f>
      </c>
      <c r="L14" s="38">
        <v>0</v>
      </c>
      <c s="32">
        <f>ROUND(ROUND(L14,2)*ROUND(G14,3),2)</f>
      </c>
      <c s="36" t="s">
        <v>55</v>
      </c>
      <c>
        <f>(M14*21)/100</f>
      </c>
      <c t="s">
        <v>28</v>
      </c>
    </row>
    <row r="15" spans="1:5" ht="25.5">
      <c r="A15" s="35" t="s">
        <v>56</v>
      </c>
      <c r="E15" s="39" t="s">
        <v>239</v>
      </c>
    </row>
    <row r="16" spans="1:5" ht="140.25">
      <c r="A16" s="35" t="s">
        <v>57</v>
      </c>
      <c r="E16" s="42" t="s">
        <v>1536</v>
      </c>
    </row>
    <row r="17" spans="1:5" ht="63.75">
      <c r="A17" t="s">
        <v>58</v>
      </c>
      <c r="E17" s="39" t="s">
        <v>1156</v>
      </c>
    </row>
    <row r="18" spans="1:13" ht="12.75">
      <c r="A18" t="s">
        <v>47</v>
      </c>
      <c r="C18" s="31" t="s">
        <v>28</v>
      </c>
      <c r="E18" s="33" t="s">
        <v>1411</v>
      </c>
      <c r="J18" s="32">
        <f>0</f>
      </c>
      <c s="32">
        <f>0</f>
      </c>
      <c s="32">
        <f>0+L19+L23+L27</f>
      </c>
      <c s="32">
        <f>0+M19+M23+M27</f>
      </c>
    </row>
    <row r="19" spans="1:16" ht="25.5">
      <c r="A19" t="s">
        <v>50</v>
      </c>
      <c s="34" t="s">
        <v>26</v>
      </c>
      <c s="34" t="s">
        <v>1537</v>
      </c>
      <c s="35" t="s">
        <v>5</v>
      </c>
      <c s="6" t="s">
        <v>1538</v>
      </c>
      <c s="36" t="s">
        <v>227</v>
      </c>
      <c s="37">
        <v>3.148</v>
      </c>
      <c s="36">
        <v>1.98</v>
      </c>
      <c s="36">
        <f>ROUND(G19*H19,6)</f>
      </c>
      <c r="L19" s="38">
        <v>0</v>
      </c>
      <c s="32">
        <f>ROUND(ROUND(L19,2)*ROUND(G19,3),2)</f>
      </c>
      <c s="36" t="s">
        <v>386</v>
      </c>
      <c>
        <f>(M19*21)/100</f>
      </c>
      <c t="s">
        <v>28</v>
      </c>
    </row>
    <row r="20" spans="1:5" ht="25.5">
      <c r="A20" s="35" t="s">
        <v>56</v>
      </c>
      <c r="E20" s="39" t="s">
        <v>1538</v>
      </c>
    </row>
    <row r="21" spans="1:5" ht="25.5">
      <c r="A21" s="35" t="s">
        <v>57</v>
      </c>
      <c r="E21" s="42" t="s">
        <v>1539</v>
      </c>
    </row>
    <row r="22" spans="1:5" ht="12.75">
      <c r="A22" t="s">
        <v>58</v>
      </c>
      <c r="E22" s="39" t="s">
        <v>5</v>
      </c>
    </row>
    <row r="23" spans="1:16" ht="25.5">
      <c r="A23" t="s">
        <v>50</v>
      </c>
      <c s="34" t="s">
        <v>82</v>
      </c>
      <c s="34" t="s">
        <v>1540</v>
      </c>
      <c s="35" t="s">
        <v>5</v>
      </c>
      <c s="6" t="s">
        <v>1541</v>
      </c>
      <c s="36" t="s">
        <v>227</v>
      </c>
      <c s="37">
        <v>132.199</v>
      </c>
      <c s="36">
        <v>1.98</v>
      </c>
      <c s="36">
        <f>ROUND(G23*H23,6)</f>
      </c>
      <c r="L23" s="38">
        <v>0</v>
      </c>
      <c s="32">
        <f>ROUND(ROUND(L23,2)*ROUND(G23,3),2)</f>
      </c>
      <c s="36" t="s">
        <v>386</v>
      </c>
      <c>
        <f>(M23*21)/100</f>
      </c>
      <c t="s">
        <v>28</v>
      </c>
    </row>
    <row r="24" spans="1:5" ht="25.5">
      <c r="A24" s="35" t="s">
        <v>56</v>
      </c>
      <c r="E24" s="39" t="s">
        <v>1541</v>
      </c>
    </row>
    <row r="25" spans="1:5" ht="12.75">
      <c r="A25" s="35" t="s">
        <v>57</v>
      </c>
      <c r="E25" s="40" t="s">
        <v>5</v>
      </c>
    </row>
    <row r="26" spans="1:5" ht="12.75">
      <c r="A26" t="s">
        <v>58</v>
      </c>
      <c r="E26" s="39" t="s">
        <v>5</v>
      </c>
    </row>
    <row r="27" spans="1:16" ht="25.5">
      <c r="A27" t="s">
        <v>50</v>
      </c>
      <c s="34" t="s">
        <v>86</v>
      </c>
      <c s="34" t="s">
        <v>1542</v>
      </c>
      <c s="35" t="s">
        <v>5</v>
      </c>
      <c s="6" t="s">
        <v>1543</v>
      </c>
      <c s="36" t="s">
        <v>227</v>
      </c>
      <c s="37">
        <v>157.397</v>
      </c>
      <c s="36">
        <v>0.1885</v>
      </c>
      <c s="36">
        <f>ROUND(G27*H27,6)</f>
      </c>
      <c r="L27" s="38">
        <v>0</v>
      </c>
      <c s="32">
        <f>ROUND(ROUND(L27,2)*ROUND(G27,3),2)</f>
      </c>
      <c s="36" t="s">
        <v>386</v>
      </c>
      <c>
        <f>(M27*21)/100</f>
      </c>
      <c t="s">
        <v>28</v>
      </c>
    </row>
    <row r="28" spans="1:5" ht="25.5">
      <c r="A28" s="35" t="s">
        <v>56</v>
      </c>
      <c r="E28" s="39" t="s">
        <v>1543</v>
      </c>
    </row>
    <row r="29" spans="1:5" ht="25.5">
      <c r="A29" s="35" t="s">
        <v>57</v>
      </c>
      <c r="E29" s="42" t="s">
        <v>1544</v>
      </c>
    </row>
    <row r="30" spans="1:5" ht="12.75">
      <c r="A30" t="s">
        <v>58</v>
      </c>
      <c r="E30" s="39" t="s">
        <v>5</v>
      </c>
    </row>
    <row r="31" spans="1:13" ht="12.75">
      <c r="A31" t="s">
        <v>47</v>
      </c>
      <c r="C31" s="31" t="s">
        <v>26</v>
      </c>
      <c r="E31" s="33" t="s">
        <v>1545</v>
      </c>
      <c r="J31" s="32">
        <f>0</f>
      </c>
      <c s="32">
        <f>0</f>
      </c>
      <c s="32">
        <f>0+L32+L36+L40</f>
      </c>
      <c s="32">
        <f>0+M32+M36+M40</f>
      </c>
    </row>
    <row r="32" spans="1:16" ht="25.5">
      <c r="A32" t="s">
        <v>50</v>
      </c>
      <c s="34" t="s">
        <v>27</v>
      </c>
      <c s="34" t="s">
        <v>1546</v>
      </c>
      <c s="35" t="s">
        <v>5</v>
      </c>
      <c s="6" t="s">
        <v>1547</v>
      </c>
      <c s="36" t="s">
        <v>252</v>
      </c>
      <c s="37">
        <v>482.552</v>
      </c>
      <c s="36">
        <v>0.11396</v>
      </c>
      <c s="36">
        <f>ROUND(G32*H32,6)</f>
      </c>
      <c r="L32" s="38">
        <v>0</v>
      </c>
      <c s="32">
        <f>ROUND(ROUND(L32,2)*ROUND(G32,3),2)</f>
      </c>
      <c s="36" t="s">
        <v>386</v>
      </c>
      <c>
        <f>(M32*21)/100</f>
      </c>
      <c t="s">
        <v>28</v>
      </c>
    </row>
    <row r="33" spans="1:5" ht="25.5">
      <c r="A33" s="35" t="s">
        <v>56</v>
      </c>
      <c r="E33" s="39" t="s">
        <v>1547</v>
      </c>
    </row>
    <row r="34" spans="1:5" ht="12.75">
      <c r="A34" s="35" t="s">
        <v>57</v>
      </c>
      <c r="E34" s="40" t="s">
        <v>5</v>
      </c>
    </row>
    <row r="35" spans="1:5" ht="12.75">
      <c r="A35" t="s">
        <v>58</v>
      </c>
      <c r="E35" s="39" t="s">
        <v>5</v>
      </c>
    </row>
    <row r="36" spans="1:16" ht="25.5">
      <c r="A36" t="s">
        <v>50</v>
      </c>
      <c s="34" t="s">
        <v>93</v>
      </c>
      <c s="34" t="s">
        <v>1548</v>
      </c>
      <c s="35" t="s">
        <v>5</v>
      </c>
      <c s="6" t="s">
        <v>1549</v>
      </c>
      <c s="36" t="s">
        <v>252</v>
      </c>
      <c s="37">
        <v>29.321</v>
      </c>
      <c s="36">
        <v>0.0525</v>
      </c>
      <c s="36">
        <f>ROUND(G36*H36,6)</f>
      </c>
      <c r="L36" s="38">
        <v>0</v>
      </c>
      <c s="32">
        <f>ROUND(ROUND(L36,2)*ROUND(G36,3),2)</f>
      </c>
      <c s="36" t="s">
        <v>386</v>
      </c>
      <c>
        <f>(M36*21)/100</f>
      </c>
      <c t="s">
        <v>28</v>
      </c>
    </row>
    <row r="37" spans="1:5" ht="25.5">
      <c r="A37" s="35" t="s">
        <v>56</v>
      </c>
      <c r="E37" s="39" t="s">
        <v>1549</v>
      </c>
    </row>
    <row r="38" spans="1:5" ht="12.75">
      <c r="A38" s="35" t="s">
        <v>57</v>
      </c>
      <c r="E38" s="40" t="s">
        <v>5</v>
      </c>
    </row>
    <row r="39" spans="1:5" ht="12.75">
      <c r="A39" t="s">
        <v>58</v>
      </c>
      <c r="E39" s="39" t="s">
        <v>5</v>
      </c>
    </row>
    <row r="40" spans="1:16" ht="25.5">
      <c r="A40" t="s">
        <v>50</v>
      </c>
      <c s="34" t="s">
        <v>97</v>
      </c>
      <c s="34" t="s">
        <v>1550</v>
      </c>
      <c s="35" t="s">
        <v>5</v>
      </c>
      <c s="6" t="s">
        <v>1551</v>
      </c>
      <c s="36" t="s">
        <v>252</v>
      </c>
      <c s="37">
        <v>112.536</v>
      </c>
      <c s="36">
        <v>0.06848</v>
      </c>
      <c s="36">
        <f>ROUND(G40*H40,6)</f>
      </c>
      <c r="L40" s="38">
        <v>0</v>
      </c>
      <c s="32">
        <f>ROUND(ROUND(L40,2)*ROUND(G40,3),2)</f>
      </c>
      <c s="36" t="s">
        <v>386</v>
      </c>
      <c>
        <f>(M40*21)/100</f>
      </c>
      <c t="s">
        <v>28</v>
      </c>
    </row>
    <row r="41" spans="1:5" ht="25.5">
      <c r="A41" s="35" t="s">
        <v>56</v>
      </c>
      <c r="E41" s="39" t="s">
        <v>1551</v>
      </c>
    </row>
    <row r="42" spans="1:5" ht="12.75">
      <c r="A42" s="35" t="s">
        <v>57</v>
      </c>
      <c r="E42" s="40" t="s">
        <v>5</v>
      </c>
    </row>
    <row r="43" spans="1:5" ht="12.75">
      <c r="A43" t="s">
        <v>58</v>
      </c>
      <c r="E43" s="39" t="s">
        <v>5</v>
      </c>
    </row>
    <row r="44" spans="1:13" ht="12.75">
      <c r="A44" t="s">
        <v>47</v>
      </c>
      <c r="C44" s="31" t="s">
        <v>1552</v>
      </c>
      <c r="E44" s="33" t="s">
        <v>1553</v>
      </c>
      <c r="J44" s="32">
        <f>0</f>
      </c>
      <c s="32">
        <f>0</f>
      </c>
      <c s="32">
        <f>0+L45</f>
      </c>
      <c s="32">
        <f>0+M45</f>
      </c>
    </row>
    <row r="45" spans="1:16" ht="25.5">
      <c r="A45" t="s">
        <v>50</v>
      </c>
      <c s="34" t="s">
        <v>1554</v>
      </c>
      <c s="34" t="s">
        <v>1555</v>
      </c>
      <c s="35" t="s">
        <v>5</v>
      </c>
      <c s="6" t="s">
        <v>1556</v>
      </c>
      <c s="36" t="s">
        <v>54</v>
      </c>
      <c s="37">
        <v>1</v>
      </c>
      <c s="36">
        <v>0</v>
      </c>
      <c s="36">
        <f>ROUND(G45*H45,6)</f>
      </c>
      <c r="L45" s="38">
        <v>0</v>
      </c>
      <c s="32">
        <f>ROUND(ROUND(L45,2)*ROUND(G45,3),2)</f>
      </c>
      <c s="36" t="s">
        <v>55</v>
      </c>
      <c>
        <f>(M45*21)/100</f>
      </c>
      <c t="s">
        <v>28</v>
      </c>
    </row>
    <row r="46" spans="1:5" ht="25.5">
      <c r="A46" s="35" t="s">
        <v>56</v>
      </c>
      <c r="E46" s="39" t="s">
        <v>1556</v>
      </c>
    </row>
    <row r="47" spans="1:5" ht="12.75">
      <c r="A47" s="35" t="s">
        <v>57</v>
      </c>
      <c r="E47" s="40" t="s">
        <v>5</v>
      </c>
    </row>
    <row r="48" spans="1:5" ht="12.75">
      <c r="A48" t="s">
        <v>58</v>
      </c>
      <c r="E48" s="39" t="s">
        <v>5</v>
      </c>
    </row>
    <row r="49" spans="1:13" ht="12.75">
      <c r="A49" t="s">
        <v>47</v>
      </c>
      <c r="C49" s="31" t="s">
        <v>27</v>
      </c>
      <c r="E49" s="33" t="s">
        <v>1557</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1558</v>
      </c>
      <c s="35" t="s">
        <v>5</v>
      </c>
      <c s="6" t="s">
        <v>1559</v>
      </c>
      <c s="36" t="s">
        <v>252</v>
      </c>
      <c s="37">
        <v>948.33</v>
      </c>
      <c s="36">
        <v>0.01838</v>
      </c>
      <c s="36">
        <f>ROUND(G50*H50,6)</f>
      </c>
      <c r="L50" s="38">
        <v>0</v>
      </c>
      <c s="32">
        <f>ROUND(ROUND(L50,2)*ROUND(G50,3),2)</f>
      </c>
      <c s="36" t="s">
        <v>386</v>
      </c>
      <c>
        <f>(M50*21)/100</f>
      </c>
      <c t="s">
        <v>28</v>
      </c>
    </row>
    <row r="51" spans="1:5" ht="38.25">
      <c r="A51" s="35" t="s">
        <v>56</v>
      </c>
      <c r="E51" s="39" t="s">
        <v>1560</v>
      </c>
    </row>
    <row r="52" spans="1:5" ht="12.75">
      <c r="A52" s="35" t="s">
        <v>57</v>
      </c>
      <c r="E52" s="40" t="s">
        <v>5</v>
      </c>
    </row>
    <row r="53" spans="1:5" ht="12.75">
      <c r="A53" t="s">
        <v>58</v>
      </c>
      <c r="E53" s="39" t="s">
        <v>5</v>
      </c>
    </row>
    <row r="54" spans="1:16" ht="38.25">
      <c r="A54" t="s">
        <v>50</v>
      </c>
      <c s="34" t="s">
        <v>103</v>
      </c>
      <c s="34" t="s">
        <v>1561</v>
      </c>
      <c s="35" t="s">
        <v>5</v>
      </c>
      <c s="6" t="s">
        <v>1562</v>
      </c>
      <c s="36" t="s">
        <v>252</v>
      </c>
      <c s="37">
        <v>54.75</v>
      </c>
      <c s="36">
        <v>0.01838</v>
      </c>
      <c s="36">
        <f>ROUND(G54*H54,6)</f>
      </c>
      <c r="L54" s="38">
        <v>0</v>
      </c>
      <c s="32">
        <f>ROUND(ROUND(L54,2)*ROUND(G54,3),2)</f>
      </c>
      <c s="36" t="s">
        <v>386</v>
      </c>
      <c>
        <f>(M54*21)/100</f>
      </c>
      <c t="s">
        <v>28</v>
      </c>
    </row>
    <row r="55" spans="1:5" ht="38.25">
      <c r="A55" s="35" t="s">
        <v>56</v>
      </c>
      <c r="E55" s="39" t="s">
        <v>1563</v>
      </c>
    </row>
    <row r="56" spans="1:5" ht="25.5">
      <c r="A56" s="35" t="s">
        <v>57</v>
      </c>
      <c r="E56" s="42" t="s">
        <v>1564</v>
      </c>
    </row>
    <row r="57" spans="1:5" ht="12.75">
      <c r="A57" t="s">
        <v>58</v>
      </c>
      <c r="E57" s="39" t="s">
        <v>5</v>
      </c>
    </row>
    <row r="58" spans="1:16" ht="25.5">
      <c r="A58" t="s">
        <v>50</v>
      </c>
      <c s="34" t="s">
        <v>107</v>
      </c>
      <c s="34" t="s">
        <v>1565</v>
      </c>
      <c s="35" t="s">
        <v>5</v>
      </c>
      <c s="6" t="s">
        <v>1566</v>
      </c>
      <c s="36" t="s">
        <v>252</v>
      </c>
      <c s="37">
        <v>2869.565</v>
      </c>
      <c s="36">
        <v>0.01838</v>
      </c>
      <c s="36">
        <f>ROUND(G58*H58,6)</f>
      </c>
      <c r="L58" s="38">
        <v>0</v>
      </c>
      <c s="32">
        <f>ROUND(ROUND(L58,2)*ROUND(G58,3),2)</f>
      </c>
      <c s="36" t="s">
        <v>386</v>
      </c>
      <c>
        <f>(M58*21)/100</f>
      </c>
      <c t="s">
        <v>28</v>
      </c>
    </row>
    <row r="59" spans="1:5" ht="25.5">
      <c r="A59" s="35" t="s">
        <v>56</v>
      </c>
      <c r="E59" s="39" t="s">
        <v>1566</v>
      </c>
    </row>
    <row r="60" spans="1:5" ht="12.75">
      <c r="A60" s="35" t="s">
        <v>57</v>
      </c>
      <c r="E60" s="40" t="s">
        <v>5</v>
      </c>
    </row>
    <row r="61" spans="1:5" ht="12.75">
      <c r="A61" t="s">
        <v>58</v>
      </c>
      <c r="E61" s="39" t="s">
        <v>5</v>
      </c>
    </row>
    <row r="62" spans="1:16" ht="25.5">
      <c r="A62" t="s">
        <v>50</v>
      </c>
      <c s="34" t="s">
        <v>110</v>
      </c>
      <c s="34" t="s">
        <v>1567</v>
      </c>
      <c s="35" t="s">
        <v>5</v>
      </c>
      <c s="6" t="s">
        <v>1568</v>
      </c>
      <c s="36" t="s">
        <v>252</v>
      </c>
      <c s="37">
        <v>133.26</v>
      </c>
      <c s="36">
        <v>0.00438</v>
      </c>
      <c s="36">
        <f>ROUND(G62*H62,6)</f>
      </c>
      <c r="L62" s="38">
        <v>0</v>
      </c>
      <c s="32">
        <f>ROUND(ROUND(L62,2)*ROUND(G62,3),2)</f>
      </c>
      <c s="36" t="s">
        <v>386</v>
      </c>
      <c>
        <f>(M62*21)/100</f>
      </c>
      <c t="s">
        <v>28</v>
      </c>
    </row>
    <row r="63" spans="1:5" ht="25.5">
      <c r="A63" s="35" t="s">
        <v>56</v>
      </c>
      <c r="E63" s="39" t="s">
        <v>1568</v>
      </c>
    </row>
    <row r="64" spans="1:5" ht="12.75">
      <c r="A64" s="35" t="s">
        <v>57</v>
      </c>
      <c r="E64" s="40" t="s">
        <v>1569</v>
      </c>
    </row>
    <row r="65" spans="1:5" ht="12.75">
      <c r="A65" t="s">
        <v>58</v>
      </c>
      <c r="E65" s="39" t="s">
        <v>5</v>
      </c>
    </row>
    <row r="66" spans="1:16" ht="12.75">
      <c r="A66" t="s">
        <v>50</v>
      </c>
      <c s="34" t="s">
        <v>113</v>
      </c>
      <c s="34" t="s">
        <v>1570</v>
      </c>
      <c s="35" t="s">
        <v>5</v>
      </c>
      <c s="6" t="s">
        <v>1571</v>
      </c>
      <c s="36" t="s">
        <v>252</v>
      </c>
      <c s="37">
        <v>47.292</v>
      </c>
      <c s="36">
        <v>0.00014</v>
      </c>
      <c s="36">
        <f>ROUND(G66*H66,6)</f>
      </c>
      <c r="L66" s="38">
        <v>0</v>
      </c>
      <c s="32">
        <f>ROUND(ROUND(L66,2)*ROUND(G66,3),2)</f>
      </c>
      <c s="36" t="s">
        <v>386</v>
      </c>
      <c>
        <f>(M66*21)/100</f>
      </c>
      <c t="s">
        <v>28</v>
      </c>
    </row>
    <row r="67" spans="1:5" ht="12.75">
      <c r="A67" s="35" t="s">
        <v>56</v>
      </c>
      <c r="E67" s="39" t="s">
        <v>1571</v>
      </c>
    </row>
    <row r="68" spans="1:5" ht="12.75">
      <c r="A68" s="35" t="s">
        <v>57</v>
      </c>
      <c r="E68" s="40" t="s">
        <v>1572</v>
      </c>
    </row>
    <row r="69" spans="1:5" ht="12.75">
      <c r="A69" t="s">
        <v>58</v>
      </c>
      <c r="E69" s="39" t="s">
        <v>5</v>
      </c>
    </row>
    <row r="70" spans="1:16" ht="38.25">
      <c r="A70" t="s">
        <v>50</v>
      </c>
      <c s="34" t="s">
        <v>116</v>
      </c>
      <c s="34" t="s">
        <v>1573</v>
      </c>
      <c s="35" t="s">
        <v>5</v>
      </c>
      <c s="6" t="s">
        <v>1574</v>
      </c>
      <c s="36" t="s">
        <v>252</v>
      </c>
      <c s="37">
        <v>644.668</v>
      </c>
      <c s="36">
        <v>0.01106</v>
      </c>
      <c s="36">
        <f>ROUND(G70*H70,6)</f>
      </c>
      <c r="L70" s="38">
        <v>0</v>
      </c>
      <c s="32">
        <f>ROUND(ROUND(L70,2)*ROUND(G70,3),2)</f>
      </c>
      <c s="36" t="s">
        <v>55</v>
      </c>
      <c>
        <f>(M70*21)/100</f>
      </c>
      <c t="s">
        <v>28</v>
      </c>
    </row>
    <row r="71" spans="1:5" ht="51">
      <c r="A71" s="35" t="s">
        <v>56</v>
      </c>
      <c r="E71" s="39" t="s">
        <v>1575</v>
      </c>
    </row>
    <row r="72" spans="1:5" ht="12.75">
      <c r="A72" s="35" t="s">
        <v>57</v>
      </c>
      <c r="E72" s="40" t="s">
        <v>5</v>
      </c>
    </row>
    <row r="73" spans="1:5" ht="12.75">
      <c r="A73" t="s">
        <v>58</v>
      </c>
      <c r="E73" s="39" t="s">
        <v>5</v>
      </c>
    </row>
    <row r="74" spans="1:16" ht="12.75">
      <c r="A74" t="s">
        <v>50</v>
      </c>
      <c s="34" t="s">
        <v>120</v>
      </c>
      <c s="34" t="s">
        <v>1576</v>
      </c>
      <c s="35" t="s">
        <v>5</v>
      </c>
      <c s="6" t="s">
        <v>1577</v>
      </c>
      <c s="36" t="s">
        <v>252</v>
      </c>
      <c s="37">
        <v>709.135</v>
      </c>
      <c s="36">
        <v>0.0017</v>
      </c>
      <c s="36">
        <f>ROUND(G74*H74,6)</f>
      </c>
      <c r="L74" s="38">
        <v>0</v>
      </c>
      <c s="32">
        <f>ROUND(ROUND(L74,2)*ROUND(G74,3),2)</f>
      </c>
      <c s="36" t="s">
        <v>55</v>
      </c>
      <c>
        <f>(M74*21)/100</f>
      </c>
      <c t="s">
        <v>28</v>
      </c>
    </row>
    <row r="75" spans="1:5" ht="12.75">
      <c r="A75" s="35" t="s">
        <v>56</v>
      </c>
      <c r="E75" s="39" t="s">
        <v>1577</v>
      </c>
    </row>
    <row r="76" spans="1:5" ht="12.75">
      <c r="A76" s="35" t="s">
        <v>57</v>
      </c>
      <c r="E76" s="40" t="s">
        <v>5</v>
      </c>
    </row>
    <row r="77" spans="1:5" ht="12.75">
      <c r="A77" t="s">
        <v>58</v>
      </c>
      <c r="E77" s="39" t="s">
        <v>5</v>
      </c>
    </row>
    <row r="78" spans="1:16" ht="25.5">
      <c r="A78" t="s">
        <v>50</v>
      </c>
      <c s="34" t="s">
        <v>124</v>
      </c>
      <c s="34" t="s">
        <v>1578</v>
      </c>
      <c s="35" t="s">
        <v>5</v>
      </c>
      <c s="6" t="s">
        <v>1579</v>
      </c>
      <c s="36" t="s">
        <v>252</v>
      </c>
      <c s="37">
        <v>709.135</v>
      </c>
      <c s="36">
        <v>0.00013</v>
      </c>
      <c s="36">
        <f>ROUND(G78*H78,6)</f>
      </c>
      <c r="L78" s="38">
        <v>0</v>
      </c>
      <c s="32">
        <f>ROUND(ROUND(L78,2)*ROUND(G78,3),2)</f>
      </c>
      <c s="36" t="s">
        <v>386</v>
      </c>
      <c>
        <f>(M78*21)/100</f>
      </c>
      <c t="s">
        <v>28</v>
      </c>
    </row>
    <row r="79" spans="1:5" ht="25.5">
      <c r="A79" s="35" t="s">
        <v>56</v>
      </c>
      <c r="E79" s="39" t="s">
        <v>1579</v>
      </c>
    </row>
    <row r="80" spans="1:5" ht="12.75">
      <c r="A80" s="35" t="s">
        <v>57</v>
      </c>
      <c r="E80" s="40" t="s">
        <v>5</v>
      </c>
    </row>
    <row r="81" spans="1:5" ht="12.75">
      <c r="A81" t="s">
        <v>58</v>
      </c>
      <c r="E81" s="39" t="s">
        <v>5</v>
      </c>
    </row>
    <row r="82" spans="1:16" ht="25.5">
      <c r="A82" t="s">
        <v>50</v>
      </c>
      <c s="34" t="s">
        <v>128</v>
      </c>
      <c s="34" t="s">
        <v>1580</v>
      </c>
      <c s="35" t="s">
        <v>5</v>
      </c>
      <c s="6" t="s">
        <v>1581</v>
      </c>
      <c s="36" t="s">
        <v>252</v>
      </c>
      <c s="37">
        <v>886.528</v>
      </c>
      <c s="36">
        <v>0.02363</v>
      </c>
      <c s="36">
        <f>ROUND(G82*H82,6)</f>
      </c>
      <c r="L82" s="38">
        <v>0</v>
      </c>
      <c s="32">
        <f>ROUND(ROUND(L82,2)*ROUND(G82,3),2)</f>
      </c>
      <c s="36" t="s">
        <v>386</v>
      </c>
      <c>
        <f>(M82*21)/100</f>
      </c>
      <c t="s">
        <v>28</v>
      </c>
    </row>
    <row r="83" spans="1:5" ht="25.5">
      <c r="A83" s="35" t="s">
        <v>56</v>
      </c>
      <c r="E83" s="39" t="s">
        <v>1581</v>
      </c>
    </row>
    <row r="84" spans="1:5" ht="12.75">
      <c r="A84" s="35" t="s">
        <v>57</v>
      </c>
      <c r="E84" s="40" t="s">
        <v>5</v>
      </c>
    </row>
    <row r="85" spans="1:5" ht="12.75">
      <c r="A85" t="s">
        <v>58</v>
      </c>
      <c r="E85" s="39" t="s">
        <v>5</v>
      </c>
    </row>
    <row r="86" spans="1:16" ht="25.5">
      <c r="A86" t="s">
        <v>50</v>
      </c>
      <c s="34" t="s">
        <v>131</v>
      </c>
      <c s="34" t="s">
        <v>1582</v>
      </c>
      <c s="35" t="s">
        <v>5</v>
      </c>
      <c s="6" t="s">
        <v>1583</v>
      </c>
      <c s="36" t="s">
        <v>252</v>
      </c>
      <c s="37">
        <v>47.292</v>
      </c>
      <c s="36">
        <v>0.00458</v>
      </c>
      <c s="36">
        <f>ROUND(G86*H86,6)</f>
      </c>
      <c r="L86" s="38">
        <v>0</v>
      </c>
      <c s="32">
        <f>ROUND(ROUND(L86,2)*ROUND(G86,3),2)</f>
      </c>
      <c s="36" t="s">
        <v>386</v>
      </c>
      <c>
        <f>(M86*21)/100</f>
      </c>
      <c t="s">
        <v>28</v>
      </c>
    </row>
    <row r="87" spans="1:5" ht="25.5">
      <c r="A87" s="35" t="s">
        <v>56</v>
      </c>
      <c r="E87" s="39" t="s">
        <v>1583</v>
      </c>
    </row>
    <row r="88" spans="1:5" ht="12.75">
      <c r="A88" s="35" t="s">
        <v>57</v>
      </c>
      <c r="E88" s="40" t="s">
        <v>1572</v>
      </c>
    </row>
    <row r="89" spans="1:5" ht="12.75">
      <c r="A89" t="s">
        <v>58</v>
      </c>
      <c r="E89" s="39" t="s">
        <v>5</v>
      </c>
    </row>
    <row r="90" spans="1:16" ht="25.5">
      <c r="A90" t="s">
        <v>50</v>
      </c>
      <c s="34" t="s">
        <v>135</v>
      </c>
      <c s="34" t="s">
        <v>1584</v>
      </c>
      <c s="35" t="s">
        <v>5</v>
      </c>
      <c s="6" t="s">
        <v>1585</v>
      </c>
      <c s="36" t="s">
        <v>252</v>
      </c>
      <c s="37">
        <v>434.96</v>
      </c>
      <c s="36">
        <v>0</v>
      </c>
      <c s="36">
        <f>ROUND(G90*H90,6)</f>
      </c>
      <c r="L90" s="38">
        <v>0</v>
      </c>
      <c s="32">
        <f>ROUND(ROUND(L90,2)*ROUND(G90,3),2)</f>
      </c>
      <c s="36" t="s">
        <v>386</v>
      </c>
      <c>
        <f>(M90*21)/100</f>
      </c>
      <c t="s">
        <v>28</v>
      </c>
    </row>
    <row r="91" spans="1:5" ht="25.5">
      <c r="A91" s="35" t="s">
        <v>56</v>
      </c>
      <c r="E91" s="39" t="s">
        <v>1585</v>
      </c>
    </row>
    <row r="92" spans="1:5" ht="38.25">
      <c r="A92" s="35" t="s">
        <v>57</v>
      </c>
      <c r="E92" s="42" t="s">
        <v>1586</v>
      </c>
    </row>
    <row r="93" spans="1:5" ht="12.75">
      <c r="A93" t="s">
        <v>58</v>
      </c>
      <c r="E93" s="39" t="s">
        <v>5</v>
      </c>
    </row>
    <row r="94" spans="1:16" ht="25.5">
      <c r="A94" t="s">
        <v>50</v>
      </c>
      <c s="34" t="s">
        <v>138</v>
      </c>
      <c s="34" t="s">
        <v>1587</v>
      </c>
      <c s="35" t="s">
        <v>5</v>
      </c>
      <c s="6" t="s">
        <v>1588</v>
      </c>
      <c s="36" t="s">
        <v>227</v>
      </c>
      <c s="37">
        <v>33.254</v>
      </c>
      <c s="36">
        <v>2.50187</v>
      </c>
      <c s="36">
        <f>ROUND(G94*H94,6)</f>
      </c>
      <c r="L94" s="38">
        <v>0</v>
      </c>
      <c s="32">
        <f>ROUND(ROUND(L94,2)*ROUND(G94,3),2)</f>
      </c>
      <c s="36" t="s">
        <v>386</v>
      </c>
      <c>
        <f>(M94*21)/100</f>
      </c>
      <c t="s">
        <v>28</v>
      </c>
    </row>
    <row r="95" spans="1:5" ht="25.5">
      <c r="A95" s="35" t="s">
        <v>56</v>
      </c>
      <c r="E95" s="39" t="s">
        <v>1588</v>
      </c>
    </row>
    <row r="96" spans="1:5" ht="25.5">
      <c r="A96" s="35" t="s">
        <v>57</v>
      </c>
      <c r="E96" s="42" t="s">
        <v>1589</v>
      </c>
    </row>
    <row r="97" spans="1:5" ht="12.75">
      <c r="A97" t="s">
        <v>58</v>
      </c>
      <c r="E97" s="39" t="s">
        <v>5</v>
      </c>
    </row>
    <row r="98" spans="1:16" ht="25.5">
      <c r="A98" t="s">
        <v>50</v>
      </c>
      <c s="34" t="s">
        <v>142</v>
      </c>
      <c s="34" t="s">
        <v>1590</v>
      </c>
      <c s="35" t="s">
        <v>5</v>
      </c>
      <c s="6" t="s">
        <v>1591</v>
      </c>
      <c s="36" t="s">
        <v>227</v>
      </c>
      <c s="37">
        <v>2.241</v>
      </c>
      <c s="36">
        <v>2.50187</v>
      </c>
      <c s="36">
        <f>ROUND(G98*H98,6)</f>
      </c>
      <c r="L98" s="38">
        <v>0</v>
      </c>
      <c s="32">
        <f>ROUND(ROUND(L98,2)*ROUND(G98,3),2)</f>
      </c>
      <c s="36" t="s">
        <v>386</v>
      </c>
      <c>
        <f>(M98*21)/100</f>
      </c>
      <c t="s">
        <v>28</v>
      </c>
    </row>
    <row r="99" spans="1:5" ht="25.5">
      <c r="A99" s="35" t="s">
        <v>56</v>
      </c>
      <c r="E99" s="39" t="s">
        <v>1591</v>
      </c>
    </row>
    <row r="100" spans="1:5" ht="25.5">
      <c r="A100" s="35" t="s">
        <v>57</v>
      </c>
      <c r="E100" s="42" t="s">
        <v>1592</v>
      </c>
    </row>
    <row r="101" spans="1:5" ht="12.75">
      <c r="A101" t="s">
        <v>58</v>
      </c>
      <c r="E101" s="39" t="s">
        <v>5</v>
      </c>
    </row>
    <row r="102" spans="1:16" ht="25.5">
      <c r="A102" t="s">
        <v>50</v>
      </c>
      <c s="34" t="s">
        <v>146</v>
      </c>
      <c s="34" t="s">
        <v>1593</v>
      </c>
      <c s="35" t="s">
        <v>5</v>
      </c>
      <c s="6" t="s">
        <v>1594</v>
      </c>
      <c s="36" t="s">
        <v>227</v>
      </c>
      <c s="37">
        <v>65.624</v>
      </c>
      <c s="36">
        <v>2.50187</v>
      </c>
      <c s="36">
        <f>ROUND(G102*H102,6)</f>
      </c>
      <c r="L102" s="38">
        <v>0</v>
      </c>
      <c s="32">
        <f>ROUND(ROUND(L102,2)*ROUND(G102,3),2)</f>
      </c>
      <c s="36" t="s">
        <v>386</v>
      </c>
      <c>
        <f>(M102*21)/100</f>
      </c>
      <c t="s">
        <v>28</v>
      </c>
    </row>
    <row r="103" spans="1:5" ht="25.5">
      <c r="A103" s="35" t="s">
        <v>56</v>
      </c>
      <c r="E103" s="39" t="s">
        <v>1594</v>
      </c>
    </row>
    <row r="104" spans="1:5" ht="25.5">
      <c r="A104" s="35" t="s">
        <v>57</v>
      </c>
      <c r="E104" s="42" t="s">
        <v>1595</v>
      </c>
    </row>
    <row r="105" spans="1:5" ht="12.75">
      <c r="A105" t="s">
        <v>58</v>
      </c>
      <c r="E105" s="39" t="s">
        <v>5</v>
      </c>
    </row>
    <row r="106" spans="1:16" ht="25.5">
      <c r="A106" t="s">
        <v>50</v>
      </c>
      <c s="34" t="s">
        <v>149</v>
      </c>
      <c s="34" t="s">
        <v>1596</v>
      </c>
      <c s="35" t="s">
        <v>5</v>
      </c>
      <c s="6" t="s">
        <v>1597</v>
      </c>
      <c s="36" t="s">
        <v>227</v>
      </c>
      <c s="37">
        <v>86.784</v>
      </c>
      <c s="36">
        <v>0</v>
      </c>
      <c s="36">
        <f>ROUND(G106*H106,6)</f>
      </c>
      <c r="L106" s="38">
        <v>0</v>
      </c>
      <c s="32">
        <f>ROUND(ROUND(L106,2)*ROUND(G106,3),2)</f>
      </c>
      <c s="36" t="s">
        <v>386</v>
      </c>
      <c>
        <f>(M106*21)/100</f>
      </c>
      <c t="s">
        <v>28</v>
      </c>
    </row>
    <row r="107" spans="1:5" ht="25.5">
      <c r="A107" s="35" t="s">
        <v>56</v>
      </c>
      <c r="E107" s="39" t="s">
        <v>1597</v>
      </c>
    </row>
    <row r="108" spans="1:5" ht="25.5">
      <c r="A108" s="35" t="s">
        <v>57</v>
      </c>
      <c r="E108" s="42" t="s">
        <v>1598</v>
      </c>
    </row>
    <row r="109" spans="1:5" ht="12.75">
      <c r="A109" t="s">
        <v>58</v>
      </c>
      <c r="E109" s="39" t="s">
        <v>5</v>
      </c>
    </row>
    <row r="110" spans="1:16" ht="25.5">
      <c r="A110" t="s">
        <v>50</v>
      </c>
      <c s="34" t="s">
        <v>152</v>
      </c>
      <c s="34" t="s">
        <v>1599</v>
      </c>
      <c s="35" t="s">
        <v>5</v>
      </c>
      <c s="6" t="s">
        <v>1600</v>
      </c>
      <c s="36" t="s">
        <v>227</v>
      </c>
      <c s="37">
        <v>33.254</v>
      </c>
      <c s="36">
        <v>0.04</v>
      </c>
      <c s="36">
        <f>ROUND(G110*H110,6)</f>
      </c>
      <c r="L110" s="38">
        <v>0</v>
      </c>
      <c s="32">
        <f>ROUND(ROUND(L110,2)*ROUND(G110,3),2)</f>
      </c>
      <c s="36" t="s">
        <v>386</v>
      </c>
      <c>
        <f>(M110*21)/100</f>
      </c>
      <c t="s">
        <v>28</v>
      </c>
    </row>
    <row r="111" spans="1:5" ht="25.5">
      <c r="A111" s="35" t="s">
        <v>56</v>
      </c>
      <c r="E111" s="39" t="s">
        <v>1600</v>
      </c>
    </row>
    <row r="112" spans="1:5" ht="25.5">
      <c r="A112" s="35" t="s">
        <v>57</v>
      </c>
      <c r="E112" s="42" t="s">
        <v>1589</v>
      </c>
    </row>
    <row r="113" spans="1:5" ht="12.75">
      <c r="A113" t="s">
        <v>58</v>
      </c>
      <c r="E113" s="39" t="s">
        <v>5</v>
      </c>
    </row>
    <row r="114" spans="1:16" ht="25.5">
      <c r="A114" t="s">
        <v>50</v>
      </c>
      <c s="34" t="s">
        <v>155</v>
      </c>
      <c s="34" t="s">
        <v>1601</v>
      </c>
      <c s="35" t="s">
        <v>5</v>
      </c>
      <c s="6" t="s">
        <v>1602</v>
      </c>
      <c s="36" t="s">
        <v>227</v>
      </c>
      <c s="37">
        <v>2.241</v>
      </c>
      <c s="36">
        <v>0.02</v>
      </c>
      <c s="36">
        <f>ROUND(G114*H114,6)</f>
      </c>
      <c r="L114" s="38">
        <v>0</v>
      </c>
      <c s="32">
        <f>ROUND(ROUND(L114,2)*ROUND(G114,3),2)</f>
      </c>
      <c s="36" t="s">
        <v>386</v>
      </c>
      <c>
        <f>(M114*21)/100</f>
      </c>
      <c t="s">
        <v>28</v>
      </c>
    </row>
    <row r="115" spans="1:5" ht="25.5">
      <c r="A115" s="35" t="s">
        <v>56</v>
      </c>
      <c r="E115" s="39" t="s">
        <v>1602</v>
      </c>
    </row>
    <row r="116" spans="1:5" ht="25.5">
      <c r="A116" s="35" t="s">
        <v>57</v>
      </c>
      <c r="E116" s="42" t="s">
        <v>1592</v>
      </c>
    </row>
    <row r="117" spans="1:5" ht="12.75">
      <c r="A117" t="s">
        <v>58</v>
      </c>
      <c r="E117" s="39" t="s">
        <v>5</v>
      </c>
    </row>
    <row r="118" spans="1:16" ht="25.5">
      <c r="A118" t="s">
        <v>50</v>
      </c>
      <c s="34" t="s">
        <v>158</v>
      </c>
      <c s="34" t="s">
        <v>1603</v>
      </c>
      <c s="35" t="s">
        <v>5</v>
      </c>
      <c s="6" t="s">
        <v>1604</v>
      </c>
      <c s="36" t="s">
        <v>227</v>
      </c>
      <c s="37">
        <v>65.273</v>
      </c>
      <c s="36">
        <v>0.01</v>
      </c>
      <c s="36">
        <f>ROUND(G118*H118,6)</f>
      </c>
      <c r="L118" s="38">
        <v>0</v>
      </c>
      <c s="32">
        <f>ROUND(ROUND(L118,2)*ROUND(G118,3),2)</f>
      </c>
      <c s="36" t="s">
        <v>386</v>
      </c>
      <c>
        <f>(M118*21)/100</f>
      </c>
      <c t="s">
        <v>28</v>
      </c>
    </row>
    <row r="119" spans="1:5" ht="25.5">
      <c r="A119" s="35" t="s">
        <v>56</v>
      </c>
      <c r="E119" s="39" t="s">
        <v>1604</v>
      </c>
    </row>
    <row r="120" spans="1:5" ht="25.5">
      <c r="A120" s="35" t="s">
        <v>57</v>
      </c>
      <c r="E120" s="42" t="s">
        <v>1605</v>
      </c>
    </row>
    <row r="121" spans="1:5" ht="12.75">
      <c r="A121" t="s">
        <v>58</v>
      </c>
      <c r="E121" s="39" t="s">
        <v>5</v>
      </c>
    </row>
    <row r="122" spans="1:16" ht="12.75">
      <c r="A122" t="s">
        <v>50</v>
      </c>
      <c s="34" t="s">
        <v>161</v>
      </c>
      <c s="34" t="s">
        <v>1606</v>
      </c>
      <c s="35" t="s">
        <v>5</v>
      </c>
      <c s="6" t="s">
        <v>1607</v>
      </c>
      <c s="36" t="s">
        <v>252</v>
      </c>
      <c s="37">
        <v>3.2</v>
      </c>
      <c s="36">
        <v>0.01607</v>
      </c>
      <c s="36">
        <f>ROUND(G122*H122,6)</f>
      </c>
      <c r="L122" s="38">
        <v>0</v>
      </c>
      <c s="32">
        <f>ROUND(ROUND(L122,2)*ROUND(G122,3),2)</f>
      </c>
      <c s="36" t="s">
        <v>386</v>
      </c>
      <c>
        <f>(M122*21)/100</f>
      </c>
      <c t="s">
        <v>28</v>
      </c>
    </row>
    <row r="123" spans="1:5" ht="12.75">
      <c r="A123" s="35" t="s">
        <v>56</v>
      </c>
      <c r="E123" s="39" t="s">
        <v>1607</v>
      </c>
    </row>
    <row r="124" spans="1:5" ht="12.75">
      <c r="A124" s="35" t="s">
        <v>57</v>
      </c>
      <c r="E124" s="40" t="s">
        <v>5</v>
      </c>
    </row>
    <row r="125" spans="1:5" ht="12.75">
      <c r="A125" t="s">
        <v>58</v>
      </c>
      <c r="E125" s="39" t="s">
        <v>5</v>
      </c>
    </row>
    <row r="126" spans="1:16" ht="12.75">
      <c r="A126" t="s">
        <v>50</v>
      </c>
      <c s="34" t="s">
        <v>166</v>
      </c>
      <c s="34" t="s">
        <v>1608</v>
      </c>
      <c s="35" t="s">
        <v>5</v>
      </c>
      <c s="6" t="s">
        <v>1609</v>
      </c>
      <c s="36" t="s">
        <v>252</v>
      </c>
      <c s="37">
        <v>3.2</v>
      </c>
      <c s="36">
        <v>0</v>
      </c>
      <c s="36">
        <f>ROUND(G126*H126,6)</f>
      </c>
      <c r="L126" s="38">
        <v>0</v>
      </c>
      <c s="32">
        <f>ROUND(ROUND(L126,2)*ROUND(G126,3),2)</f>
      </c>
      <c s="36" t="s">
        <v>386</v>
      </c>
      <c>
        <f>(M126*21)/100</f>
      </c>
      <c t="s">
        <v>28</v>
      </c>
    </row>
    <row r="127" spans="1:5" ht="12.75">
      <c r="A127" s="35" t="s">
        <v>56</v>
      </c>
      <c r="E127" s="39" t="s">
        <v>1609</v>
      </c>
    </row>
    <row r="128" spans="1:5" ht="12.75">
      <c r="A128" s="35" t="s">
        <v>57</v>
      </c>
      <c r="E128" s="40" t="s">
        <v>5</v>
      </c>
    </row>
    <row r="129" spans="1:5" ht="12.75">
      <c r="A129" t="s">
        <v>58</v>
      </c>
      <c r="E129" s="39" t="s">
        <v>5</v>
      </c>
    </row>
    <row r="130" spans="1:16" ht="12.75">
      <c r="A130" t="s">
        <v>50</v>
      </c>
      <c s="34" t="s">
        <v>172</v>
      </c>
      <c s="34" t="s">
        <v>1610</v>
      </c>
      <c s="35" t="s">
        <v>5</v>
      </c>
      <c s="6" t="s">
        <v>1611</v>
      </c>
      <c s="36" t="s">
        <v>240</v>
      </c>
      <c s="37">
        <v>8.61</v>
      </c>
      <c s="36">
        <v>1.06277</v>
      </c>
      <c s="36">
        <f>ROUND(G130*H130,6)</f>
      </c>
      <c r="L130" s="38">
        <v>0</v>
      </c>
      <c s="32">
        <f>ROUND(ROUND(L130,2)*ROUND(G130,3),2)</f>
      </c>
      <c s="36" t="s">
        <v>386</v>
      </c>
      <c>
        <f>(M130*21)/100</f>
      </c>
      <c t="s">
        <v>28</v>
      </c>
    </row>
    <row r="131" spans="1:5" ht="12.75">
      <c r="A131" s="35" t="s">
        <v>56</v>
      </c>
      <c r="E131" s="39" t="s">
        <v>1611</v>
      </c>
    </row>
    <row r="132" spans="1:5" ht="12.75">
      <c r="A132" s="35" t="s">
        <v>57</v>
      </c>
      <c r="E132" s="40" t="s">
        <v>5</v>
      </c>
    </row>
    <row r="133" spans="1:5" ht="12.75">
      <c r="A133" t="s">
        <v>58</v>
      </c>
      <c r="E133" s="39" t="s">
        <v>5</v>
      </c>
    </row>
    <row r="134" spans="1:16" ht="25.5">
      <c r="A134" t="s">
        <v>50</v>
      </c>
      <c s="34" t="s">
        <v>176</v>
      </c>
      <c s="34" t="s">
        <v>1612</v>
      </c>
      <c s="35" t="s">
        <v>5</v>
      </c>
      <c s="6" t="s">
        <v>1613</v>
      </c>
      <c s="36" t="s">
        <v>252</v>
      </c>
      <c s="37">
        <v>21.74</v>
      </c>
      <c s="36">
        <v>0.04984</v>
      </c>
      <c s="36">
        <f>ROUND(G134*H134,6)</f>
      </c>
      <c r="L134" s="38">
        <v>0</v>
      </c>
      <c s="32">
        <f>ROUND(ROUND(L134,2)*ROUND(G134,3),2)</f>
      </c>
      <c s="36" t="s">
        <v>386</v>
      </c>
      <c>
        <f>(M134*21)/100</f>
      </c>
      <c t="s">
        <v>28</v>
      </c>
    </row>
    <row r="135" spans="1:5" ht="25.5">
      <c r="A135" s="35" t="s">
        <v>56</v>
      </c>
      <c r="E135" s="39" t="s">
        <v>1613</v>
      </c>
    </row>
    <row r="136" spans="1:5" ht="25.5">
      <c r="A136" s="35" t="s">
        <v>57</v>
      </c>
      <c r="E136" s="42" t="s">
        <v>1614</v>
      </c>
    </row>
    <row r="137" spans="1:5" ht="12.75">
      <c r="A137" t="s">
        <v>58</v>
      </c>
      <c r="E137" s="39" t="s">
        <v>5</v>
      </c>
    </row>
    <row r="138" spans="1:16" ht="12.75">
      <c r="A138" t="s">
        <v>50</v>
      </c>
      <c s="34" t="s">
        <v>180</v>
      </c>
      <c s="34" t="s">
        <v>1615</v>
      </c>
      <c s="35" t="s">
        <v>5</v>
      </c>
      <c s="6" t="s">
        <v>1616</v>
      </c>
      <c s="36" t="s">
        <v>252</v>
      </c>
      <c s="37">
        <v>937.51</v>
      </c>
      <c s="36">
        <v>0</v>
      </c>
      <c s="36">
        <f>ROUND(G138*H138,6)</f>
      </c>
      <c r="L138" s="38">
        <v>0</v>
      </c>
      <c s="32">
        <f>ROUND(ROUND(L138,2)*ROUND(G138,3),2)</f>
      </c>
      <c s="36" t="s">
        <v>386</v>
      </c>
      <c>
        <f>(M138*21)/100</f>
      </c>
      <c t="s">
        <v>28</v>
      </c>
    </row>
    <row r="139" spans="1:5" ht="12.75">
      <c r="A139" s="35" t="s">
        <v>56</v>
      </c>
      <c r="E139" s="39" t="s">
        <v>1616</v>
      </c>
    </row>
    <row r="140" spans="1:5" ht="12.75">
      <c r="A140" s="35" t="s">
        <v>57</v>
      </c>
      <c r="E140" s="40" t="s">
        <v>5</v>
      </c>
    </row>
    <row r="141" spans="1:5" ht="12.75">
      <c r="A141" t="s">
        <v>58</v>
      </c>
      <c r="E141" s="39" t="s">
        <v>5</v>
      </c>
    </row>
    <row r="142" spans="1:16" ht="25.5">
      <c r="A142" t="s">
        <v>50</v>
      </c>
      <c s="34" t="s">
        <v>184</v>
      </c>
      <c s="34" t="s">
        <v>1617</v>
      </c>
      <c s="35" t="s">
        <v>5</v>
      </c>
      <c s="6" t="s">
        <v>1618</v>
      </c>
      <c s="36" t="s">
        <v>255</v>
      </c>
      <c s="37">
        <v>519.87</v>
      </c>
      <c s="36">
        <v>2E-05</v>
      </c>
      <c s="36">
        <f>ROUND(G142*H142,6)</f>
      </c>
      <c r="L142" s="38">
        <v>0</v>
      </c>
      <c s="32">
        <f>ROUND(ROUND(L142,2)*ROUND(G142,3),2)</f>
      </c>
      <c s="36" t="s">
        <v>386</v>
      </c>
      <c>
        <f>(M142*21)/100</f>
      </c>
      <c t="s">
        <v>28</v>
      </c>
    </row>
    <row r="143" spans="1:5" ht="25.5">
      <c r="A143" s="35" t="s">
        <v>56</v>
      </c>
      <c r="E143" s="39" t="s">
        <v>1618</v>
      </c>
    </row>
    <row r="144" spans="1:5" ht="12.75">
      <c r="A144" s="35" t="s">
        <v>57</v>
      </c>
      <c r="E144" s="40" t="s">
        <v>5</v>
      </c>
    </row>
    <row r="145" spans="1:5" ht="12.75">
      <c r="A145" t="s">
        <v>58</v>
      </c>
      <c r="E145" s="39" t="s">
        <v>5</v>
      </c>
    </row>
    <row r="146" spans="1:16" ht="25.5">
      <c r="A146" t="s">
        <v>50</v>
      </c>
      <c s="34" t="s">
        <v>188</v>
      </c>
      <c s="34" t="s">
        <v>1619</v>
      </c>
      <c s="35" t="s">
        <v>5</v>
      </c>
      <c s="6" t="s">
        <v>1620</v>
      </c>
      <c s="36" t="s">
        <v>255</v>
      </c>
      <c s="37">
        <v>471.35</v>
      </c>
      <c s="36">
        <v>2E-05</v>
      </c>
      <c s="36">
        <f>ROUND(G146*H146,6)</f>
      </c>
      <c r="L146" s="38">
        <v>0</v>
      </c>
      <c s="32">
        <f>ROUND(ROUND(L146,2)*ROUND(G146,3),2)</f>
      </c>
      <c s="36" t="s">
        <v>386</v>
      </c>
      <c>
        <f>(M146*21)/100</f>
      </c>
      <c t="s">
        <v>28</v>
      </c>
    </row>
    <row r="147" spans="1:5" ht="25.5">
      <c r="A147" s="35" t="s">
        <v>56</v>
      </c>
      <c r="E147" s="39" t="s">
        <v>1620</v>
      </c>
    </row>
    <row r="148" spans="1:5" ht="12.75">
      <c r="A148" s="35" t="s">
        <v>57</v>
      </c>
      <c r="E148" s="40" t="s">
        <v>5</v>
      </c>
    </row>
    <row r="149" spans="1:5" ht="12.75">
      <c r="A149" t="s">
        <v>58</v>
      </c>
      <c r="E149" s="39" t="s">
        <v>5</v>
      </c>
    </row>
    <row r="150" spans="1:16" ht="25.5">
      <c r="A150" t="s">
        <v>50</v>
      </c>
      <c s="34" t="s">
        <v>193</v>
      </c>
      <c s="34" t="s">
        <v>1621</v>
      </c>
      <c s="35" t="s">
        <v>5</v>
      </c>
      <c s="6" t="s">
        <v>1622</v>
      </c>
      <c s="36" t="s">
        <v>54</v>
      </c>
      <c s="37">
        <v>33</v>
      </c>
      <c s="36">
        <v>0.00048</v>
      </c>
      <c s="36">
        <f>ROUND(G150*H150,6)</f>
      </c>
      <c r="L150" s="38">
        <v>0</v>
      </c>
      <c s="32">
        <f>ROUND(ROUND(L150,2)*ROUND(G150,3),2)</f>
      </c>
      <c s="36" t="s">
        <v>386</v>
      </c>
      <c>
        <f>(M150*21)/100</f>
      </c>
      <c t="s">
        <v>28</v>
      </c>
    </row>
    <row r="151" spans="1:5" ht="25.5">
      <c r="A151" s="35" t="s">
        <v>56</v>
      </c>
      <c r="E151" s="39" t="s">
        <v>1622</v>
      </c>
    </row>
    <row r="152" spans="1:5" ht="12.75">
      <c r="A152" s="35" t="s">
        <v>57</v>
      </c>
      <c r="E152" s="40" t="s">
        <v>5</v>
      </c>
    </row>
    <row r="153" spans="1:5" ht="12.75">
      <c r="A153" t="s">
        <v>58</v>
      </c>
      <c r="E153" s="39" t="s">
        <v>5</v>
      </c>
    </row>
    <row r="154" spans="1:16" ht="12.75">
      <c r="A154" t="s">
        <v>50</v>
      </c>
      <c s="34" t="s">
        <v>197</v>
      </c>
      <c s="34" t="s">
        <v>1623</v>
      </c>
      <c s="35" t="s">
        <v>5</v>
      </c>
      <c s="6" t="s">
        <v>1624</v>
      </c>
      <c s="36" t="s">
        <v>54</v>
      </c>
      <c s="37">
        <v>3</v>
      </c>
      <c s="36">
        <v>0.005</v>
      </c>
      <c s="36">
        <f>ROUND(G154*H154,6)</f>
      </c>
      <c r="L154" s="38">
        <v>0</v>
      </c>
      <c s="32">
        <f>ROUND(ROUND(L154,2)*ROUND(G154,3),2)</f>
      </c>
      <c s="36" t="s">
        <v>55</v>
      </c>
      <c>
        <f>(M154*21)/100</f>
      </c>
      <c t="s">
        <v>28</v>
      </c>
    </row>
    <row r="155" spans="1:5" ht="12.75">
      <c r="A155" s="35" t="s">
        <v>56</v>
      </c>
      <c r="E155" s="39" t="s">
        <v>1624</v>
      </c>
    </row>
    <row r="156" spans="1:5" ht="12.75">
      <c r="A156" s="35" t="s">
        <v>57</v>
      </c>
      <c r="E156" s="40" t="s">
        <v>5</v>
      </c>
    </row>
    <row r="157" spans="1:5" ht="12.75">
      <c r="A157" t="s">
        <v>58</v>
      </c>
      <c r="E157" s="39" t="s">
        <v>5</v>
      </c>
    </row>
    <row r="158" spans="1:16" ht="12.75">
      <c r="A158" t="s">
        <v>50</v>
      </c>
      <c s="34" t="s">
        <v>201</v>
      </c>
      <c s="34" t="s">
        <v>1625</v>
      </c>
      <c s="35" t="s">
        <v>5</v>
      </c>
      <c s="6" t="s">
        <v>1626</v>
      </c>
      <c s="36" t="s">
        <v>54</v>
      </c>
      <c s="37">
        <v>25</v>
      </c>
      <c s="36">
        <v>0.005</v>
      </c>
      <c s="36">
        <f>ROUND(G158*H158,6)</f>
      </c>
      <c r="L158" s="38">
        <v>0</v>
      </c>
      <c s="32">
        <f>ROUND(ROUND(L158,2)*ROUND(G158,3),2)</f>
      </c>
      <c s="36" t="s">
        <v>55</v>
      </c>
      <c>
        <f>(M158*21)/100</f>
      </c>
      <c t="s">
        <v>28</v>
      </c>
    </row>
    <row r="159" spans="1:5" ht="12.75">
      <c r="A159" s="35" t="s">
        <v>56</v>
      </c>
      <c r="E159" s="39" t="s">
        <v>1626</v>
      </c>
    </row>
    <row r="160" spans="1:5" ht="12.75">
      <c r="A160" s="35" t="s">
        <v>57</v>
      </c>
      <c r="E160" s="40" t="s">
        <v>5</v>
      </c>
    </row>
    <row r="161" spans="1:5" ht="12.75">
      <c r="A161" t="s">
        <v>58</v>
      </c>
      <c r="E161" s="39" t="s">
        <v>5</v>
      </c>
    </row>
    <row r="162" spans="1:16" ht="12.75">
      <c r="A162" t="s">
        <v>50</v>
      </c>
      <c s="34" t="s">
        <v>205</v>
      </c>
      <c s="34" t="s">
        <v>1627</v>
      </c>
      <c s="35" t="s">
        <v>5</v>
      </c>
      <c s="6" t="s">
        <v>1628</v>
      </c>
      <c s="36" t="s">
        <v>54</v>
      </c>
      <c s="37">
        <v>5</v>
      </c>
      <c s="36">
        <v>0.005</v>
      </c>
      <c s="36">
        <f>ROUND(G162*H162,6)</f>
      </c>
      <c r="L162" s="38">
        <v>0</v>
      </c>
      <c s="32">
        <f>ROUND(ROUND(L162,2)*ROUND(G162,3),2)</f>
      </c>
      <c s="36" t="s">
        <v>55</v>
      </c>
      <c>
        <f>(M162*21)/100</f>
      </c>
      <c t="s">
        <v>28</v>
      </c>
    </row>
    <row r="163" spans="1:5" ht="12.75">
      <c r="A163" s="35" t="s">
        <v>56</v>
      </c>
      <c r="E163" s="39" t="s">
        <v>1628</v>
      </c>
    </row>
    <row r="164" spans="1:5" ht="12.75">
      <c r="A164" s="35" t="s">
        <v>57</v>
      </c>
      <c r="E164" s="40" t="s">
        <v>5</v>
      </c>
    </row>
    <row r="165" spans="1:5" ht="12.75">
      <c r="A165" t="s">
        <v>58</v>
      </c>
      <c r="E165" s="39" t="s">
        <v>5</v>
      </c>
    </row>
    <row r="166" spans="1:16" ht="25.5">
      <c r="A166" t="s">
        <v>50</v>
      </c>
      <c s="34" t="s">
        <v>209</v>
      </c>
      <c s="34" t="s">
        <v>1629</v>
      </c>
      <c s="35" t="s">
        <v>5</v>
      </c>
      <c s="6" t="s">
        <v>1630</v>
      </c>
      <c s="36" t="s">
        <v>54</v>
      </c>
      <c s="37">
        <v>1</v>
      </c>
      <c s="36">
        <v>0.05362</v>
      </c>
      <c s="36">
        <f>ROUND(G166*H166,6)</f>
      </c>
      <c r="L166" s="38">
        <v>0</v>
      </c>
      <c s="32">
        <f>ROUND(ROUND(L166,2)*ROUND(G166,3),2)</f>
      </c>
      <c s="36" t="s">
        <v>386</v>
      </c>
      <c>
        <f>(M166*21)/100</f>
      </c>
      <c t="s">
        <v>28</v>
      </c>
    </row>
    <row r="167" spans="1:5" ht="25.5">
      <c r="A167" s="35" t="s">
        <v>56</v>
      </c>
      <c r="E167" s="39" t="s">
        <v>1630</v>
      </c>
    </row>
    <row r="168" spans="1:5" ht="25.5">
      <c r="A168" s="35" t="s">
        <v>57</v>
      </c>
      <c r="E168" s="42" t="s">
        <v>1631</v>
      </c>
    </row>
    <row r="169" spans="1:5" ht="12.75">
      <c r="A169" t="s">
        <v>58</v>
      </c>
      <c r="E169" s="39" t="s">
        <v>5</v>
      </c>
    </row>
    <row r="170" spans="1:16" ht="12.75">
      <c r="A170" t="s">
        <v>50</v>
      </c>
      <c s="34" t="s">
        <v>213</v>
      </c>
      <c s="34" t="s">
        <v>1632</v>
      </c>
      <c s="35" t="s">
        <v>5</v>
      </c>
      <c s="6" t="s">
        <v>1633</v>
      </c>
      <c s="36" t="s">
        <v>54</v>
      </c>
      <c s="37">
        <v>1</v>
      </c>
      <c s="36">
        <v>0.0425</v>
      </c>
      <c s="36">
        <f>ROUND(G170*H170,6)</f>
      </c>
      <c r="L170" s="38">
        <v>0</v>
      </c>
      <c s="32">
        <f>ROUND(ROUND(L170,2)*ROUND(G170,3),2)</f>
      </c>
      <c s="36" t="s">
        <v>386</v>
      </c>
      <c>
        <f>(M170*21)/100</f>
      </c>
      <c t="s">
        <v>28</v>
      </c>
    </row>
    <row r="171" spans="1:5" ht="12.75">
      <c r="A171" s="35" t="s">
        <v>56</v>
      </c>
      <c r="E171" s="39" t="s">
        <v>1633</v>
      </c>
    </row>
    <row r="172" spans="1:5" ht="12.75">
      <c r="A172" s="35" t="s">
        <v>57</v>
      </c>
      <c r="E172" s="40" t="s">
        <v>5</v>
      </c>
    </row>
    <row r="173" spans="1:5" ht="12.75">
      <c r="A173" t="s">
        <v>58</v>
      </c>
      <c r="E173" s="39" t="s">
        <v>5</v>
      </c>
    </row>
    <row r="174" spans="1:13" ht="12.75">
      <c r="A174" t="s">
        <v>47</v>
      </c>
      <c r="C174" s="31" t="s">
        <v>1634</v>
      </c>
      <c r="E174" s="33" t="s">
        <v>1635</v>
      </c>
      <c r="J174" s="32">
        <f>0</f>
      </c>
      <c s="32">
        <f>0</f>
      </c>
      <c s="32">
        <f>0+L175+L179+L183+L187+L191+L195+L199+L203+L207+L211+L215+L219+L223</f>
      </c>
      <c s="32">
        <f>0+M175+M179+M183+M187+M191+M195+M199+M203+M207+M211+M215+M219+M223</f>
      </c>
    </row>
    <row r="175" spans="1:16" ht="25.5">
      <c r="A175" t="s">
        <v>50</v>
      </c>
      <c s="34" t="s">
        <v>453</v>
      </c>
      <c s="34" t="s">
        <v>1636</v>
      </c>
      <c s="35" t="s">
        <v>5</v>
      </c>
      <c s="6" t="s">
        <v>1637</v>
      </c>
      <c s="36" t="s">
        <v>252</v>
      </c>
      <c s="37">
        <v>556.905</v>
      </c>
      <c s="36">
        <v>0</v>
      </c>
      <c s="36">
        <f>ROUND(G175*H175,6)</f>
      </c>
      <c r="L175" s="38">
        <v>0</v>
      </c>
      <c s="32">
        <f>ROUND(ROUND(L175,2)*ROUND(G175,3),2)</f>
      </c>
      <c s="36" t="s">
        <v>386</v>
      </c>
      <c>
        <f>(M175*21)/100</f>
      </c>
      <c t="s">
        <v>28</v>
      </c>
    </row>
    <row r="176" spans="1:5" ht="25.5">
      <c r="A176" s="35" t="s">
        <v>56</v>
      </c>
      <c r="E176" s="39" t="s">
        <v>1637</v>
      </c>
    </row>
    <row r="177" spans="1:5" ht="25.5">
      <c r="A177" s="35" t="s">
        <v>57</v>
      </c>
      <c r="E177" s="42" t="s">
        <v>1638</v>
      </c>
    </row>
    <row r="178" spans="1:5" ht="12.75">
      <c r="A178" t="s">
        <v>58</v>
      </c>
      <c r="E178" s="39" t="s">
        <v>5</v>
      </c>
    </row>
    <row r="179" spans="1:16" ht="12.75">
      <c r="A179" t="s">
        <v>50</v>
      </c>
      <c s="34" t="s">
        <v>621</v>
      </c>
      <c s="34" t="s">
        <v>1639</v>
      </c>
      <c s="35" t="s">
        <v>5</v>
      </c>
      <c s="6" t="s">
        <v>1640</v>
      </c>
      <c s="36" t="s">
        <v>240</v>
      </c>
      <c s="37">
        <v>0.167</v>
      </c>
      <c s="36">
        <v>1</v>
      </c>
      <c s="36">
        <f>ROUND(G179*H179,6)</f>
      </c>
      <c r="L179" s="38">
        <v>0</v>
      </c>
      <c s="32">
        <f>ROUND(ROUND(L179,2)*ROUND(G179,3),2)</f>
      </c>
      <c s="36" t="s">
        <v>386</v>
      </c>
      <c>
        <f>(M179*21)/100</f>
      </c>
      <c t="s">
        <v>28</v>
      </c>
    </row>
    <row r="180" spans="1:5" ht="12.75">
      <c r="A180" s="35" t="s">
        <v>56</v>
      </c>
      <c r="E180" s="39" t="s">
        <v>1640</v>
      </c>
    </row>
    <row r="181" spans="1:5" ht="12.75">
      <c r="A181" s="35" t="s">
        <v>57</v>
      </c>
      <c r="E181" s="40" t="s">
        <v>5</v>
      </c>
    </row>
    <row r="182" spans="1:5" ht="38.25">
      <c r="A182" t="s">
        <v>58</v>
      </c>
      <c r="E182" s="39" t="s">
        <v>1641</v>
      </c>
    </row>
    <row r="183" spans="1:16" ht="25.5">
      <c r="A183" t="s">
        <v>50</v>
      </c>
      <c s="34" t="s">
        <v>625</v>
      </c>
      <c s="34" t="s">
        <v>1642</v>
      </c>
      <c s="35" t="s">
        <v>5</v>
      </c>
      <c s="6" t="s">
        <v>1643</v>
      </c>
      <c s="36" t="s">
        <v>252</v>
      </c>
      <c s="37">
        <v>133.26</v>
      </c>
      <c s="36">
        <v>0</v>
      </c>
      <c s="36">
        <f>ROUND(G183*H183,6)</f>
      </c>
      <c r="L183" s="38">
        <v>0</v>
      </c>
      <c s="32">
        <f>ROUND(ROUND(L183,2)*ROUND(G183,3),2)</f>
      </c>
      <c s="36" t="s">
        <v>386</v>
      </c>
      <c>
        <f>(M183*21)/100</f>
      </c>
      <c t="s">
        <v>28</v>
      </c>
    </row>
    <row r="184" spans="1:5" ht="25.5">
      <c r="A184" s="35" t="s">
        <v>56</v>
      </c>
      <c r="E184" s="39" t="s">
        <v>1643</v>
      </c>
    </row>
    <row r="185" spans="1:5" ht="12.75">
      <c r="A185" s="35" t="s">
        <v>57</v>
      </c>
      <c r="E185" s="40" t="s">
        <v>5</v>
      </c>
    </row>
    <row r="186" spans="1:5" ht="12.75">
      <c r="A186" t="s">
        <v>58</v>
      </c>
      <c r="E186" s="39" t="s">
        <v>5</v>
      </c>
    </row>
    <row r="187" spans="1:16" ht="12.75">
      <c r="A187" t="s">
        <v>50</v>
      </c>
      <c s="34" t="s">
        <v>629</v>
      </c>
      <c s="34" t="s">
        <v>1644</v>
      </c>
      <c s="35" t="s">
        <v>5</v>
      </c>
      <c s="6" t="s">
        <v>1640</v>
      </c>
      <c s="36" t="s">
        <v>240</v>
      </c>
      <c s="37">
        <v>0.045</v>
      </c>
      <c s="36">
        <v>1</v>
      </c>
      <c s="36">
        <f>ROUND(G187*H187,6)</f>
      </c>
      <c r="L187" s="38">
        <v>0</v>
      </c>
      <c s="32">
        <f>ROUND(ROUND(L187,2)*ROUND(G187,3),2)</f>
      </c>
      <c s="36" t="s">
        <v>386</v>
      </c>
      <c>
        <f>(M187*21)/100</f>
      </c>
      <c t="s">
        <v>28</v>
      </c>
    </row>
    <row r="188" spans="1:5" ht="12.75">
      <c r="A188" s="35" t="s">
        <v>56</v>
      </c>
      <c r="E188" s="39" t="s">
        <v>1640</v>
      </c>
    </row>
    <row r="189" spans="1:5" ht="12.75">
      <c r="A189" s="35" t="s">
        <v>57</v>
      </c>
      <c r="E189" s="40" t="s">
        <v>5</v>
      </c>
    </row>
    <row r="190" spans="1:5" ht="38.25">
      <c r="A190" t="s">
        <v>58</v>
      </c>
      <c r="E190" s="39" t="s">
        <v>1641</v>
      </c>
    </row>
    <row r="191" spans="1:16" ht="12.75">
      <c r="A191" t="s">
        <v>50</v>
      </c>
      <c s="34" t="s">
        <v>633</v>
      </c>
      <c s="34" t="s">
        <v>1645</v>
      </c>
      <c s="35" t="s">
        <v>5</v>
      </c>
      <c s="6" t="s">
        <v>1646</v>
      </c>
      <c s="36" t="s">
        <v>252</v>
      </c>
      <c s="37">
        <v>556.905</v>
      </c>
      <c s="36">
        <v>0.0004</v>
      </c>
      <c s="36">
        <f>ROUND(G191*H191,6)</f>
      </c>
      <c r="L191" s="38">
        <v>0</v>
      </c>
      <c s="32">
        <f>ROUND(ROUND(L191,2)*ROUND(G191,3),2)</f>
      </c>
      <c s="36" t="s">
        <v>386</v>
      </c>
      <c>
        <f>(M191*21)/100</f>
      </c>
      <c t="s">
        <v>28</v>
      </c>
    </row>
    <row r="192" spans="1:5" ht="12.75">
      <c r="A192" s="35" t="s">
        <v>56</v>
      </c>
      <c r="E192" s="39" t="s">
        <v>1646</v>
      </c>
    </row>
    <row r="193" spans="1:5" ht="25.5">
      <c r="A193" s="35" t="s">
        <v>57</v>
      </c>
      <c r="E193" s="42" t="s">
        <v>1638</v>
      </c>
    </row>
    <row r="194" spans="1:5" ht="12.75">
      <c r="A194" t="s">
        <v>58</v>
      </c>
      <c r="E194" s="39" t="s">
        <v>5</v>
      </c>
    </row>
    <row r="195" spans="1:16" ht="38.25">
      <c r="A195" t="s">
        <v>50</v>
      </c>
      <c s="34" t="s">
        <v>637</v>
      </c>
      <c s="34" t="s">
        <v>1647</v>
      </c>
      <c s="35" t="s">
        <v>5</v>
      </c>
      <c s="6" t="s">
        <v>1648</v>
      </c>
      <c s="36" t="s">
        <v>252</v>
      </c>
      <c s="37">
        <v>649.073</v>
      </c>
      <c s="36">
        <v>0.0064</v>
      </c>
      <c s="36">
        <f>ROUND(G195*H195,6)</f>
      </c>
      <c r="L195" s="38">
        <v>0</v>
      </c>
      <c s="32">
        <f>ROUND(ROUND(L195,2)*ROUND(G195,3),2)</f>
      </c>
      <c s="36" t="s">
        <v>386</v>
      </c>
      <c>
        <f>(M195*21)/100</f>
      </c>
      <c t="s">
        <v>28</v>
      </c>
    </row>
    <row r="196" spans="1:5" ht="38.25">
      <c r="A196" s="35" t="s">
        <v>56</v>
      </c>
      <c r="E196" s="39" t="s">
        <v>1648</v>
      </c>
    </row>
    <row r="197" spans="1:5" ht="12.75">
      <c r="A197" s="35" t="s">
        <v>57</v>
      </c>
      <c r="E197" s="40" t="s">
        <v>5</v>
      </c>
    </row>
    <row r="198" spans="1:5" ht="12.75">
      <c r="A198" t="s">
        <v>58</v>
      </c>
      <c r="E198" s="39" t="s">
        <v>5</v>
      </c>
    </row>
    <row r="199" spans="1:16" ht="12.75">
      <c r="A199" t="s">
        <v>50</v>
      </c>
      <c s="34" t="s">
        <v>642</v>
      </c>
      <c s="34" t="s">
        <v>1649</v>
      </c>
      <c s="35" t="s">
        <v>5</v>
      </c>
      <c s="6" t="s">
        <v>1650</v>
      </c>
      <c s="36" t="s">
        <v>252</v>
      </c>
      <c s="37">
        <v>266.52</v>
      </c>
      <c s="36">
        <v>0.0004</v>
      </c>
      <c s="36">
        <f>ROUND(G199*H199,6)</f>
      </c>
      <c r="L199" s="38">
        <v>0</v>
      </c>
      <c s="32">
        <f>ROUND(ROUND(L199,2)*ROUND(G199,3),2)</f>
      </c>
      <c s="36" t="s">
        <v>386</v>
      </c>
      <c>
        <f>(M199*21)/100</f>
      </c>
      <c t="s">
        <v>28</v>
      </c>
    </row>
    <row r="200" spans="1:5" ht="12.75">
      <c r="A200" s="35" t="s">
        <v>56</v>
      </c>
      <c r="E200" s="39" t="s">
        <v>1650</v>
      </c>
    </row>
    <row r="201" spans="1:5" ht="63.75">
      <c r="A201" s="35" t="s">
        <v>57</v>
      </c>
      <c r="E201" s="42" t="s">
        <v>1651</v>
      </c>
    </row>
    <row r="202" spans="1:5" ht="12.75">
      <c r="A202" t="s">
        <v>58</v>
      </c>
      <c r="E202" s="39" t="s">
        <v>5</v>
      </c>
    </row>
    <row r="203" spans="1:16" ht="38.25">
      <c r="A203" t="s">
        <v>50</v>
      </c>
      <c s="34" t="s">
        <v>647</v>
      </c>
      <c s="34" t="s">
        <v>1652</v>
      </c>
      <c s="35" t="s">
        <v>5</v>
      </c>
      <c s="6" t="s">
        <v>1653</v>
      </c>
      <c s="36" t="s">
        <v>252</v>
      </c>
      <c s="37">
        <v>162.71</v>
      </c>
      <c s="36">
        <v>0.0054</v>
      </c>
      <c s="36">
        <f>ROUND(G203*H203,6)</f>
      </c>
      <c r="L203" s="38">
        <v>0</v>
      </c>
      <c s="32">
        <f>ROUND(ROUND(L203,2)*ROUND(G203,3),2)</f>
      </c>
      <c s="36" t="s">
        <v>386</v>
      </c>
      <c>
        <f>(M203*21)/100</f>
      </c>
      <c t="s">
        <v>28</v>
      </c>
    </row>
    <row r="204" spans="1:5" ht="38.25">
      <c r="A204" s="35" t="s">
        <v>56</v>
      </c>
      <c r="E204" s="39" t="s">
        <v>1653</v>
      </c>
    </row>
    <row r="205" spans="1:5" ht="12.75">
      <c r="A205" s="35" t="s">
        <v>57</v>
      </c>
      <c r="E205" s="40" t="s">
        <v>5</v>
      </c>
    </row>
    <row r="206" spans="1:5" ht="12.75">
      <c r="A206" t="s">
        <v>58</v>
      </c>
      <c r="E206" s="39" t="s">
        <v>5</v>
      </c>
    </row>
    <row r="207" spans="1:16" ht="25.5">
      <c r="A207" t="s">
        <v>50</v>
      </c>
      <c s="34" t="s">
        <v>651</v>
      </c>
      <c s="34" t="s">
        <v>1654</v>
      </c>
      <c s="35" t="s">
        <v>5</v>
      </c>
      <c s="6" t="s">
        <v>1655</v>
      </c>
      <c s="36" t="s">
        <v>252</v>
      </c>
      <c s="37">
        <v>162.71</v>
      </c>
      <c s="36">
        <v>0.00486</v>
      </c>
      <c s="36">
        <f>ROUND(G207*H207,6)</f>
      </c>
      <c r="L207" s="38">
        <v>0</v>
      </c>
      <c s="32">
        <f>ROUND(ROUND(L207,2)*ROUND(G207,3),2)</f>
      </c>
      <c s="36" t="s">
        <v>386</v>
      </c>
      <c>
        <f>(M207*21)/100</f>
      </c>
      <c t="s">
        <v>28</v>
      </c>
    </row>
    <row r="208" spans="1:5" ht="25.5">
      <c r="A208" s="35" t="s">
        <v>56</v>
      </c>
      <c r="E208" s="39" t="s">
        <v>1655</v>
      </c>
    </row>
    <row r="209" spans="1:5" ht="12.75">
      <c r="A209" s="35" t="s">
        <v>57</v>
      </c>
      <c r="E209" s="40" t="s">
        <v>5</v>
      </c>
    </row>
    <row r="210" spans="1:5" ht="12.75">
      <c r="A210" t="s">
        <v>58</v>
      </c>
      <c r="E210" s="39" t="s">
        <v>5</v>
      </c>
    </row>
    <row r="211" spans="1:16" ht="25.5">
      <c r="A211" t="s">
        <v>50</v>
      </c>
      <c s="34" t="s">
        <v>655</v>
      </c>
      <c s="34" t="s">
        <v>1656</v>
      </c>
      <c s="35" t="s">
        <v>5</v>
      </c>
      <c s="6" t="s">
        <v>1657</v>
      </c>
      <c s="36" t="s">
        <v>252</v>
      </c>
      <c s="37">
        <v>85.968</v>
      </c>
      <c s="36">
        <v>0.0004</v>
      </c>
      <c s="36">
        <f>ROUND(G211*H211,6)</f>
      </c>
      <c r="L211" s="38">
        <v>0</v>
      </c>
      <c s="32">
        <f>ROUND(ROUND(L211,2)*ROUND(G211,3),2)</f>
      </c>
      <c s="36" t="s">
        <v>386</v>
      </c>
      <c>
        <f>(M211*21)/100</f>
      </c>
      <c t="s">
        <v>28</v>
      </c>
    </row>
    <row r="212" spans="1:5" ht="25.5">
      <c r="A212" s="35" t="s">
        <v>56</v>
      </c>
      <c r="E212" s="39" t="s">
        <v>1658</v>
      </c>
    </row>
    <row r="213" spans="1:5" ht="12.75">
      <c r="A213" s="35" t="s">
        <v>57</v>
      </c>
      <c r="E213" s="40" t="s">
        <v>1659</v>
      </c>
    </row>
    <row r="214" spans="1:5" ht="12.75">
      <c r="A214" t="s">
        <v>58</v>
      </c>
      <c r="E214" s="39" t="s">
        <v>5</v>
      </c>
    </row>
    <row r="215" spans="1:16" ht="25.5">
      <c r="A215" t="s">
        <v>50</v>
      </c>
      <c s="34" t="s">
        <v>659</v>
      </c>
      <c s="34" t="s">
        <v>1660</v>
      </c>
      <c s="35" t="s">
        <v>5</v>
      </c>
      <c s="6" t="s">
        <v>1661</v>
      </c>
      <c s="36" t="s">
        <v>255</v>
      </c>
      <c s="37">
        <v>60.09</v>
      </c>
      <c s="36">
        <v>0.00016</v>
      </c>
      <c s="36">
        <f>ROUND(G215*H215,6)</f>
      </c>
      <c r="L215" s="38">
        <v>0</v>
      </c>
      <c s="32">
        <f>ROUND(ROUND(L215,2)*ROUND(G215,3),2)</f>
      </c>
      <c s="36" t="s">
        <v>386</v>
      </c>
      <c>
        <f>(M215*21)/100</f>
      </c>
      <c t="s">
        <v>28</v>
      </c>
    </row>
    <row r="216" spans="1:5" ht="25.5">
      <c r="A216" s="35" t="s">
        <v>56</v>
      </c>
      <c r="E216" s="39" t="s">
        <v>1661</v>
      </c>
    </row>
    <row r="217" spans="1:5" ht="25.5">
      <c r="A217" s="35" t="s">
        <v>57</v>
      </c>
      <c r="E217" s="42" t="s">
        <v>1662</v>
      </c>
    </row>
    <row r="218" spans="1:5" ht="12.75">
      <c r="A218" t="s">
        <v>58</v>
      </c>
      <c r="E218" s="39" t="s">
        <v>5</v>
      </c>
    </row>
    <row r="219" spans="1:16" ht="38.25">
      <c r="A219" t="s">
        <v>50</v>
      </c>
      <c s="34" t="s">
        <v>663</v>
      </c>
      <c s="34" t="s">
        <v>1663</v>
      </c>
      <c s="35" t="s">
        <v>5</v>
      </c>
      <c s="6" t="s">
        <v>1664</v>
      </c>
      <c s="36" t="s">
        <v>240</v>
      </c>
      <c s="37">
        <v>6.409</v>
      </c>
      <c s="36">
        <v>0</v>
      </c>
      <c s="36">
        <f>ROUND(G219*H219,6)</f>
      </c>
      <c r="L219" s="38">
        <v>0</v>
      </c>
      <c s="32">
        <f>ROUND(ROUND(L219,2)*ROUND(G219,3),2)</f>
      </c>
      <c s="36" t="s">
        <v>386</v>
      </c>
      <c>
        <f>(M219*21)/100</f>
      </c>
      <c t="s">
        <v>28</v>
      </c>
    </row>
    <row r="220" spans="1:5" ht="38.25">
      <c r="A220" s="35" t="s">
        <v>56</v>
      </c>
      <c r="E220" s="39" t="s">
        <v>1665</v>
      </c>
    </row>
    <row r="221" spans="1:5" ht="12.75">
      <c r="A221" s="35" t="s">
        <v>57</v>
      </c>
      <c r="E221" s="40" t="s">
        <v>5</v>
      </c>
    </row>
    <row r="222" spans="1:5" ht="12.75">
      <c r="A222" t="s">
        <v>58</v>
      </c>
      <c r="E222" s="39" t="s">
        <v>5</v>
      </c>
    </row>
    <row r="223" spans="1:16" ht="38.25">
      <c r="A223" t="s">
        <v>50</v>
      </c>
      <c s="34" t="s">
        <v>666</v>
      </c>
      <c s="34" t="s">
        <v>1666</v>
      </c>
      <c s="35" t="s">
        <v>5</v>
      </c>
      <c s="6" t="s">
        <v>1667</v>
      </c>
      <c s="36" t="s">
        <v>240</v>
      </c>
      <c s="37">
        <v>6.409</v>
      </c>
      <c s="36">
        <v>0</v>
      </c>
      <c s="36">
        <f>ROUND(G223*H223,6)</f>
      </c>
      <c r="L223" s="38">
        <v>0</v>
      </c>
      <c s="32">
        <f>ROUND(ROUND(L223,2)*ROUND(G223,3),2)</f>
      </c>
      <c s="36" t="s">
        <v>386</v>
      </c>
      <c>
        <f>(M223*21)/100</f>
      </c>
      <c t="s">
        <v>28</v>
      </c>
    </row>
    <row r="224" spans="1:5" ht="38.25">
      <c r="A224" s="35" t="s">
        <v>56</v>
      </c>
      <c r="E224" s="39" t="s">
        <v>1668</v>
      </c>
    </row>
    <row r="225" spans="1:5" ht="12.75">
      <c r="A225" s="35" t="s">
        <v>57</v>
      </c>
      <c r="E225" s="40" t="s">
        <v>5</v>
      </c>
    </row>
    <row r="226" spans="1:5" ht="12.75">
      <c r="A226" t="s">
        <v>58</v>
      </c>
      <c r="E226" s="39" t="s">
        <v>5</v>
      </c>
    </row>
    <row r="227" spans="1:13" ht="12.75">
      <c r="A227" t="s">
        <v>47</v>
      </c>
      <c r="C227" s="31" t="s">
        <v>1669</v>
      </c>
      <c r="E227" s="33" t="s">
        <v>1670</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669</v>
      </c>
      <c s="34" t="s">
        <v>1671</v>
      </c>
      <c s="35" t="s">
        <v>5</v>
      </c>
      <c s="6" t="s">
        <v>1672</v>
      </c>
      <c s="36" t="s">
        <v>252</v>
      </c>
      <c s="37">
        <v>157.615</v>
      </c>
      <c s="36">
        <v>0</v>
      </c>
      <c s="36">
        <f>ROUND(G228*H228,6)</f>
      </c>
      <c r="L228" s="38">
        <v>0</v>
      </c>
      <c s="32">
        <f>ROUND(ROUND(L228,2)*ROUND(G228,3),2)</f>
      </c>
      <c s="36" t="s">
        <v>386</v>
      </c>
      <c>
        <f>(M228*21)/100</f>
      </c>
      <c t="s">
        <v>28</v>
      </c>
    </row>
    <row r="229" spans="1:5" ht="25.5">
      <c r="A229" s="35" t="s">
        <v>56</v>
      </c>
      <c r="E229" s="39" t="s">
        <v>1672</v>
      </c>
    </row>
    <row r="230" spans="1:5" ht="38.25">
      <c r="A230" s="35" t="s">
        <v>57</v>
      </c>
      <c r="E230" s="42" t="s">
        <v>1673</v>
      </c>
    </row>
    <row r="231" spans="1:5" ht="12.75">
      <c r="A231" t="s">
        <v>58</v>
      </c>
      <c r="E231" s="39" t="s">
        <v>5</v>
      </c>
    </row>
    <row r="232" spans="1:16" ht="12.75">
      <c r="A232" t="s">
        <v>50</v>
      </c>
      <c s="34" t="s">
        <v>673</v>
      </c>
      <c s="34" t="s">
        <v>1674</v>
      </c>
      <c s="35" t="s">
        <v>5</v>
      </c>
      <c s="6" t="s">
        <v>1640</v>
      </c>
      <c s="36" t="s">
        <v>240</v>
      </c>
      <c s="37">
        <v>0.05</v>
      </c>
      <c s="36">
        <v>1</v>
      </c>
      <c s="36">
        <f>ROUND(G232*H232,6)</f>
      </c>
      <c r="L232" s="38">
        <v>0</v>
      </c>
      <c s="32">
        <f>ROUND(ROUND(L232,2)*ROUND(G232,3),2)</f>
      </c>
      <c s="36" t="s">
        <v>386</v>
      </c>
      <c>
        <f>(M232*21)/100</f>
      </c>
      <c t="s">
        <v>28</v>
      </c>
    </row>
    <row r="233" spans="1:5" ht="12.75">
      <c r="A233" s="35" t="s">
        <v>56</v>
      </c>
      <c r="E233" s="39" t="s">
        <v>1640</v>
      </c>
    </row>
    <row r="234" spans="1:5" ht="12.75">
      <c r="A234" s="35" t="s">
        <v>57</v>
      </c>
      <c r="E234" s="40" t="s">
        <v>5</v>
      </c>
    </row>
    <row r="235" spans="1:5" ht="12.75">
      <c r="A235" t="s">
        <v>58</v>
      </c>
      <c r="E235" s="39" t="s">
        <v>5</v>
      </c>
    </row>
    <row r="236" spans="1:16" ht="25.5">
      <c r="A236" t="s">
        <v>50</v>
      </c>
      <c s="34" t="s">
        <v>676</v>
      </c>
      <c s="34" t="s">
        <v>1675</v>
      </c>
      <c s="35" t="s">
        <v>5</v>
      </c>
      <c s="6" t="s">
        <v>1676</v>
      </c>
      <c s="36" t="s">
        <v>252</v>
      </c>
      <c s="37">
        <v>525.965</v>
      </c>
      <c s="36">
        <v>0.00071</v>
      </c>
      <c s="36">
        <f>ROUND(G236*H236,6)</f>
      </c>
      <c r="L236" s="38">
        <v>0</v>
      </c>
      <c s="32">
        <f>ROUND(ROUND(L236,2)*ROUND(G236,3),2)</f>
      </c>
      <c s="36" t="s">
        <v>386</v>
      </c>
      <c>
        <f>(M236*21)/100</f>
      </c>
      <c t="s">
        <v>28</v>
      </c>
    </row>
    <row r="237" spans="1:5" ht="38.25">
      <c r="A237" s="35" t="s">
        <v>56</v>
      </c>
      <c r="E237" s="39" t="s">
        <v>1677</v>
      </c>
    </row>
    <row r="238" spans="1:5" ht="25.5">
      <c r="A238" s="35" t="s">
        <v>57</v>
      </c>
      <c r="E238" s="42" t="s">
        <v>1678</v>
      </c>
    </row>
    <row r="239" spans="1:5" ht="12.75">
      <c r="A239" t="s">
        <v>58</v>
      </c>
      <c r="E239" s="39" t="s">
        <v>5</v>
      </c>
    </row>
    <row r="240" spans="1:16" ht="25.5">
      <c r="A240" t="s">
        <v>50</v>
      </c>
      <c s="34" t="s">
        <v>680</v>
      </c>
      <c s="34" t="s">
        <v>1679</v>
      </c>
      <c s="35" t="s">
        <v>5</v>
      </c>
      <c s="6" t="s">
        <v>1680</v>
      </c>
      <c s="36" t="s">
        <v>252</v>
      </c>
      <c s="37">
        <v>683.58</v>
      </c>
      <c s="36">
        <v>0.00088</v>
      </c>
      <c s="36">
        <f>ROUND(G240*H240,6)</f>
      </c>
      <c r="L240" s="38">
        <v>0</v>
      </c>
      <c s="32">
        <f>ROUND(ROUND(L240,2)*ROUND(G240,3),2)</f>
      </c>
      <c s="36" t="s">
        <v>386</v>
      </c>
      <c>
        <f>(M240*21)/100</f>
      </c>
      <c t="s">
        <v>28</v>
      </c>
    </row>
    <row r="241" spans="1:5" ht="25.5">
      <c r="A241" s="35" t="s">
        <v>56</v>
      </c>
      <c r="E241" s="39" t="s">
        <v>1680</v>
      </c>
    </row>
    <row r="242" spans="1:5" ht="12.75">
      <c r="A242" s="35" t="s">
        <v>57</v>
      </c>
      <c r="E242" s="40" t="s">
        <v>5</v>
      </c>
    </row>
    <row r="243" spans="1:5" ht="12.75">
      <c r="A243" t="s">
        <v>58</v>
      </c>
      <c r="E243" s="39" t="s">
        <v>5</v>
      </c>
    </row>
    <row r="244" spans="1:16" ht="25.5">
      <c r="A244" t="s">
        <v>50</v>
      </c>
      <c s="34" t="s">
        <v>684</v>
      </c>
      <c s="34" t="s">
        <v>1681</v>
      </c>
      <c s="35" t="s">
        <v>5</v>
      </c>
      <c s="6" t="s">
        <v>1682</v>
      </c>
      <c s="36" t="s">
        <v>252</v>
      </c>
      <c s="37">
        <v>796.712</v>
      </c>
      <c s="36">
        <v>0.0047</v>
      </c>
      <c s="36">
        <f>ROUND(G244*H244,6)</f>
      </c>
      <c r="L244" s="38">
        <v>0</v>
      </c>
      <c s="32">
        <f>ROUND(ROUND(L244,2)*ROUND(G244,3),2)</f>
      </c>
      <c s="36" t="s">
        <v>386</v>
      </c>
      <c>
        <f>(M244*21)/100</f>
      </c>
      <c t="s">
        <v>28</v>
      </c>
    </row>
    <row r="245" spans="1:5" ht="38.25">
      <c r="A245" s="35" t="s">
        <v>56</v>
      </c>
      <c r="E245" s="39" t="s">
        <v>1683</v>
      </c>
    </row>
    <row r="246" spans="1:5" ht="12.75">
      <c r="A246" s="35" t="s">
        <v>57</v>
      </c>
      <c r="E246" s="40" t="s">
        <v>5</v>
      </c>
    </row>
    <row r="247" spans="1:5" ht="12.75">
      <c r="A247" t="s">
        <v>58</v>
      </c>
      <c r="E247" s="39" t="s">
        <v>5</v>
      </c>
    </row>
    <row r="248" spans="1:16" ht="25.5">
      <c r="A248" t="s">
        <v>50</v>
      </c>
      <c s="34" t="s">
        <v>687</v>
      </c>
      <c s="34" t="s">
        <v>1684</v>
      </c>
      <c s="35" t="s">
        <v>5</v>
      </c>
      <c s="6" t="s">
        <v>1685</v>
      </c>
      <c s="36" t="s">
        <v>255</v>
      </c>
      <c s="37">
        <v>106.3</v>
      </c>
      <c s="36">
        <v>0.0006</v>
      </c>
      <c s="36">
        <f>ROUND(G248*H248,6)</f>
      </c>
      <c r="L248" s="38">
        <v>0</v>
      </c>
      <c s="32">
        <f>ROUND(ROUND(L248,2)*ROUND(G248,3),2)</f>
      </c>
      <c s="36" t="s">
        <v>386</v>
      </c>
      <c>
        <f>(M248*21)/100</f>
      </c>
      <c t="s">
        <v>28</v>
      </c>
    </row>
    <row r="249" spans="1:5" ht="25.5">
      <c r="A249" s="35" t="s">
        <v>56</v>
      </c>
      <c r="E249" s="39" t="s">
        <v>1685</v>
      </c>
    </row>
    <row r="250" spans="1:5" ht="25.5">
      <c r="A250" s="35" t="s">
        <v>57</v>
      </c>
      <c r="E250" s="42" t="s">
        <v>1686</v>
      </c>
    </row>
    <row r="251" spans="1:5" ht="12.75">
      <c r="A251" t="s">
        <v>58</v>
      </c>
      <c r="E251" s="39" t="s">
        <v>5</v>
      </c>
    </row>
    <row r="252" spans="1:16" ht="25.5">
      <c r="A252" t="s">
        <v>50</v>
      </c>
      <c s="34" t="s">
        <v>691</v>
      </c>
      <c s="34" t="s">
        <v>1687</v>
      </c>
      <c s="35" t="s">
        <v>5</v>
      </c>
      <c s="6" t="s">
        <v>1688</v>
      </c>
      <c s="36" t="s">
        <v>255</v>
      </c>
      <c s="37">
        <v>106.3</v>
      </c>
      <c s="36">
        <v>0.0006</v>
      </c>
      <c s="36">
        <f>ROUND(G252*H252,6)</f>
      </c>
      <c r="L252" s="38">
        <v>0</v>
      </c>
      <c s="32">
        <f>ROUND(ROUND(L252,2)*ROUND(G252,3),2)</f>
      </c>
      <c s="36" t="s">
        <v>55</v>
      </c>
      <c>
        <f>(M252*21)/100</f>
      </c>
      <c t="s">
        <v>28</v>
      </c>
    </row>
    <row r="253" spans="1:5" ht="25.5">
      <c r="A253" s="35" t="s">
        <v>56</v>
      </c>
      <c r="E253" s="39" t="s">
        <v>1688</v>
      </c>
    </row>
    <row r="254" spans="1:5" ht="25.5">
      <c r="A254" s="35" t="s">
        <v>57</v>
      </c>
      <c r="E254" s="42" t="s">
        <v>1689</v>
      </c>
    </row>
    <row r="255" spans="1:5" ht="12.75">
      <c r="A255" t="s">
        <v>58</v>
      </c>
      <c r="E255" s="39" t="s">
        <v>5</v>
      </c>
    </row>
    <row r="256" spans="1:16" ht="25.5">
      <c r="A256" t="s">
        <v>50</v>
      </c>
      <c s="34" t="s">
        <v>696</v>
      </c>
      <c s="34" t="s">
        <v>1690</v>
      </c>
      <c s="35" t="s">
        <v>5</v>
      </c>
      <c s="6" t="s">
        <v>1691</v>
      </c>
      <c s="36" t="s">
        <v>252</v>
      </c>
      <c s="37">
        <v>168.485</v>
      </c>
      <c s="36">
        <v>0.00018</v>
      </c>
      <c s="36">
        <f>ROUND(G256*H256,6)</f>
      </c>
      <c r="L256" s="38">
        <v>0</v>
      </c>
      <c s="32">
        <f>ROUND(ROUND(L256,2)*ROUND(G256,3),2)</f>
      </c>
      <c s="36" t="s">
        <v>386</v>
      </c>
      <c>
        <f>(M256*21)/100</f>
      </c>
      <c t="s">
        <v>28</v>
      </c>
    </row>
    <row r="257" spans="1:5" ht="38.25">
      <c r="A257" s="35" t="s">
        <v>56</v>
      </c>
      <c r="E257" s="39" t="s">
        <v>1692</v>
      </c>
    </row>
    <row r="258" spans="1:5" ht="25.5">
      <c r="A258" s="35" t="s">
        <v>57</v>
      </c>
      <c r="E258" s="42" t="s">
        <v>1693</v>
      </c>
    </row>
    <row r="259" spans="1:5" ht="12.75">
      <c r="A259" t="s">
        <v>58</v>
      </c>
      <c r="E259" s="39" t="s">
        <v>5</v>
      </c>
    </row>
    <row r="260" spans="1:16" ht="12.75">
      <c r="A260" t="s">
        <v>50</v>
      </c>
      <c s="34" t="s">
        <v>698</v>
      </c>
      <c s="34" t="s">
        <v>1694</v>
      </c>
      <c s="35" t="s">
        <v>5</v>
      </c>
      <c s="6" t="s">
        <v>1695</v>
      </c>
      <c s="36" t="s">
        <v>252</v>
      </c>
      <c s="37">
        <v>196.369</v>
      </c>
      <c s="36">
        <v>0.0005</v>
      </c>
      <c s="36">
        <f>ROUND(G260*H260,6)</f>
      </c>
      <c r="L260" s="38">
        <v>0</v>
      </c>
      <c s="32">
        <f>ROUND(ROUND(L260,2)*ROUND(G260,3),2)</f>
      </c>
      <c s="36" t="s">
        <v>386</v>
      </c>
      <c>
        <f>(M260*21)/100</f>
      </c>
      <c t="s">
        <v>28</v>
      </c>
    </row>
    <row r="261" spans="1:5" ht="12.75">
      <c r="A261" s="35" t="s">
        <v>56</v>
      </c>
      <c r="E261" s="39" t="s">
        <v>1695</v>
      </c>
    </row>
    <row r="262" spans="1:5" ht="12.75">
      <c r="A262" s="35" t="s">
        <v>57</v>
      </c>
      <c r="E262" s="40" t="s">
        <v>5</v>
      </c>
    </row>
    <row r="263" spans="1:5" ht="12.75">
      <c r="A263" t="s">
        <v>58</v>
      </c>
      <c r="E263" s="39" t="s">
        <v>5</v>
      </c>
    </row>
    <row r="264" spans="1:16" ht="25.5">
      <c r="A264" t="s">
        <v>50</v>
      </c>
      <c s="34" t="s">
        <v>701</v>
      </c>
      <c s="34" t="s">
        <v>1696</v>
      </c>
      <c s="35" t="s">
        <v>5</v>
      </c>
      <c s="6" t="s">
        <v>1697</v>
      </c>
      <c s="36" t="s">
        <v>252</v>
      </c>
      <c s="37">
        <v>368.176</v>
      </c>
      <c s="36">
        <v>0.00014</v>
      </c>
      <c s="36">
        <f>ROUND(G264*H264,6)</f>
      </c>
      <c r="L264" s="38">
        <v>0</v>
      </c>
      <c s="32">
        <f>ROUND(ROUND(L264,2)*ROUND(G264,3),2)</f>
      </c>
      <c s="36" t="s">
        <v>386</v>
      </c>
      <c>
        <f>(M264*21)/100</f>
      </c>
      <c t="s">
        <v>28</v>
      </c>
    </row>
    <row r="265" spans="1:5" ht="38.25">
      <c r="A265" s="35" t="s">
        <v>56</v>
      </c>
      <c r="E265" s="39" t="s">
        <v>1698</v>
      </c>
    </row>
    <row r="266" spans="1:5" ht="12.75">
      <c r="A266" s="35" t="s">
        <v>57</v>
      </c>
      <c r="E266" s="40" t="s">
        <v>5</v>
      </c>
    </row>
    <row r="267" spans="1:5" ht="12.75">
      <c r="A267" t="s">
        <v>58</v>
      </c>
      <c r="E267" s="39" t="s">
        <v>5</v>
      </c>
    </row>
    <row r="268" spans="1:16" ht="12.75">
      <c r="A268" t="s">
        <v>50</v>
      </c>
      <c s="34" t="s">
        <v>704</v>
      </c>
      <c s="34" t="s">
        <v>1699</v>
      </c>
      <c s="35" t="s">
        <v>5</v>
      </c>
      <c s="6" t="s">
        <v>1695</v>
      </c>
      <c s="36" t="s">
        <v>252</v>
      </c>
      <c s="37">
        <v>613.013</v>
      </c>
      <c s="36">
        <v>0.0005</v>
      </c>
      <c s="36">
        <f>ROUND(G268*H268,6)</f>
      </c>
      <c r="L268" s="38">
        <v>0</v>
      </c>
      <c s="32">
        <f>ROUND(ROUND(L268,2)*ROUND(G268,3),2)</f>
      </c>
      <c s="36" t="s">
        <v>386</v>
      </c>
      <c>
        <f>(M268*21)/100</f>
      </c>
      <c t="s">
        <v>28</v>
      </c>
    </row>
    <row r="269" spans="1:5" ht="12.75">
      <c r="A269" s="35" t="s">
        <v>56</v>
      </c>
      <c r="E269" s="39" t="s">
        <v>1695</v>
      </c>
    </row>
    <row r="270" spans="1:5" ht="76.5">
      <c r="A270" s="35" t="s">
        <v>57</v>
      </c>
      <c r="E270" s="42" t="s">
        <v>1700</v>
      </c>
    </row>
    <row r="271" spans="1:5" ht="38.25">
      <c r="A271" t="s">
        <v>58</v>
      </c>
      <c r="E271" s="39" t="s">
        <v>1701</v>
      </c>
    </row>
    <row r="272" spans="1:16" ht="25.5">
      <c r="A272" t="s">
        <v>50</v>
      </c>
      <c s="34" t="s">
        <v>706</v>
      </c>
      <c s="34" t="s">
        <v>1702</v>
      </c>
      <c s="35" t="s">
        <v>5</v>
      </c>
      <c s="6" t="s">
        <v>1697</v>
      </c>
      <c s="36" t="s">
        <v>252</v>
      </c>
      <c s="37">
        <v>105.193</v>
      </c>
      <c s="36">
        <v>0.00028</v>
      </c>
      <c s="36">
        <f>ROUND(G272*H272,6)</f>
      </c>
      <c r="L272" s="38">
        <v>0</v>
      </c>
      <c s="32">
        <f>ROUND(ROUND(L272,2)*ROUND(G272,3),2)</f>
      </c>
      <c s="36" t="s">
        <v>386</v>
      </c>
      <c>
        <f>(M272*21)/100</f>
      </c>
      <c t="s">
        <v>28</v>
      </c>
    </row>
    <row r="273" spans="1:5" ht="38.25">
      <c r="A273" s="35" t="s">
        <v>56</v>
      </c>
      <c r="E273" s="39" t="s">
        <v>1703</v>
      </c>
    </row>
    <row r="274" spans="1:5" ht="25.5">
      <c r="A274" s="35" t="s">
        <v>57</v>
      </c>
      <c r="E274" s="42" t="s">
        <v>1704</v>
      </c>
    </row>
    <row r="275" spans="1:5" ht="12.75">
      <c r="A275" t="s">
        <v>58</v>
      </c>
      <c r="E275" s="39" t="s">
        <v>5</v>
      </c>
    </row>
    <row r="276" spans="1:16" ht="25.5">
      <c r="A276" t="s">
        <v>50</v>
      </c>
      <c s="34" t="s">
        <v>708</v>
      </c>
      <c s="34" t="s">
        <v>1705</v>
      </c>
      <c s="35" t="s">
        <v>5</v>
      </c>
      <c s="6" t="s">
        <v>1697</v>
      </c>
      <c s="36" t="s">
        <v>252</v>
      </c>
      <c s="37">
        <v>52.597</v>
      </c>
      <c s="36">
        <v>0.00043</v>
      </c>
      <c s="36">
        <f>ROUND(G276*H276,6)</f>
      </c>
      <c r="L276" s="38">
        <v>0</v>
      </c>
      <c s="32">
        <f>ROUND(ROUND(L276,2)*ROUND(G276,3),2)</f>
      </c>
      <c s="36" t="s">
        <v>386</v>
      </c>
      <c>
        <f>(M276*21)/100</f>
      </c>
      <c t="s">
        <v>28</v>
      </c>
    </row>
    <row r="277" spans="1:5" ht="38.25">
      <c r="A277" s="35" t="s">
        <v>56</v>
      </c>
      <c r="E277" s="39" t="s">
        <v>1706</v>
      </c>
    </row>
    <row r="278" spans="1:5" ht="25.5">
      <c r="A278" s="35" t="s">
        <v>57</v>
      </c>
      <c r="E278" s="42" t="s">
        <v>1707</v>
      </c>
    </row>
    <row r="279" spans="1:5" ht="12.75">
      <c r="A279" t="s">
        <v>58</v>
      </c>
      <c r="E279" s="39" t="s">
        <v>5</v>
      </c>
    </row>
    <row r="280" spans="1:16" ht="25.5">
      <c r="A280" t="s">
        <v>50</v>
      </c>
      <c s="34" t="s">
        <v>710</v>
      </c>
      <c s="34" t="s">
        <v>1708</v>
      </c>
      <c s="35" t="s">
        <v>5</v>
      </c>
      <c s="6" t="s">
        <v>1709</v>
      </c>
      <c s="36" t="s">
        <v>252</v>
      </c>
      <c s="37">
        <v>694.45</v>
      </c>
      <c s="36">
        <v>0</v>
      </c>
      <c s="36">
        <f>ROUND(G280*H280,6)</f>
      </c>
      <c r="L280" s="38">
        <v>0</v>
      </c>
      <c s="32">
        <f>ROUND(ROUND(L280,2)*ROUND(G280,3),2)</f>
      </c>
      <c s="36" t="s">
        <v>386</v>
      </c>
      <c>
        <f>(M280*21)/100</f>
      </c>
      <c t="s">
        <v>28</v>
      </c>
    </row>
    <row r="281" spans="1:5" ht="25.5">
      <c r="A281" s="35" t="s">
        <v>56</v>
      </c>
      <c r="E281" s="39" t="s">
        <v>1709</v>
      </c>
    </row>
    <row r="282" spans="1:5" ht="12.75">
      <c r="A282" s="35" t="s">
        <v>57</v>
      </c>
      <c r="E282" s="40" t="s">
        <v>5</v>
      </c>
    </row>
    <row r="283" spans="1:5" ht="12.75">
      <c r="A283" t="s">
        <v>58</v>
      </c>
      <c r="E283" s="39" t="s">
        <v>5</v>
      </c>
    </row>
    <row r="284" spans="1:16" ht="12.75">
      <c r="A284" t="s">
        <v>50</v>
      </c>
      <c s="34" t="s">
        <v>712</v>
      </c>
      <c s="34" t="s">
        <v>1710</v>
      </c>
      <c s="35" t="s">
        <v>5</v>
      </c>
      <c s="6" t="s">
        <v>1711</v>
      </c>
      <c s="36" t="s">
        <v>252</v>
      </c>
      <c s="37">
        <v>802.09</v>
      </c>
      <c s="36">
        <v>0.0003</v>
      </c>
      <c s="36">
        <f>ROUND(G284*H284,6)</f>
      </c>
      <c r="L284" s="38">
        <v>0</v>
      </c>
      <c s="32">
        <f>ROUND(ROUND(L284,2)*ROUND(G284,3),2)</f>
      </c>
      <c s="36" t="s">
        <v>386</v>
      </c>
      <c>
        <f>(M284*21)/100</f>
      </c>
      <c t="s">
        <v>28</v>
      </c>
    </row>
    <row r="285" spans="1:5" ht="12.75">
      <c r="A285" s="35" t="s">
        <v>56</v>
      </c>
      <c r="E285" s="39" t="s">
        <v>1711</v>
      </c>
    </row>
    <row r="286" spans="1:5" ht="12.75">
      <c r="A286" s="35" t="s">
        <v>57</v>
      </c>
      <c r="E286" s="40" t="s">
        <v>5</v>
      </c>
    </row>
    <row r="287" spans="1:5" ht="12.75">
      <c r="A287" t="s">
        <v>58</v>
      </c>
      <c r="E287" s="39" t="s">
        <v>5</v>
      </c>
    </row>
    <row r="288" spans="1:16" ht="38.25">
      <c r="A288" t="s">
        <v>50</v>
      </c>
      <c s="34" t="s">
        <v>714</v>
      </c>
      <c s="34" t="s">
        <v>1712</v>
      </c>
      <c s="35" t="s">
        <v>5</v>
      </c>
      <c s="6" t="s">
        <v>1713</v>
      </c>
      <c s="36" t="s">
        <v>252</v>
      </c>
      <c s="37">
        <v>525.965</v>
      </c>
      <c s="36">
        <v>0</v>
      </c>
      <c s="36">
        <f>ROUND(G288*H288,6)</f>
      </c>
      <c r="L288" s="38">
        <v>0</v>
      </c>
      <c s="32">
        <f>ROUND(ROUND(L288,2)*ROUND(G288,3),2)</f>
      </c>
      <c s="36" t="s">
        <v>386</v>
      </c>
      <c>
        <f>(M288*21)/100</f>
      </c>
      <c t="s">
        <v>28</v>
      </c>
    </row>
    <row r="289" spans="1:5" ht="38.25">
      <c r="A289" s="35" t="s">
        <v>56</v>
      </c>
      <c r="E289" s="39" t="s">
        <v>1714</v>
      </c>
    </row>
    <row r="290" spans="1:5" ht="25.5">
      <c r="A290" s="35" t="s">
        <v>57</v>
      </c>
      <c r="E290" s="42" t="s">
        <v>1678</v>
      </c>
    </row>
    <row r="291" spans="1:5" ht="12.75">
      <c r="A291" t="s">
        <v>58</v>
      </c>
      <c r="E291" s="39" t="s">
        <v>5</v>
      </c>
    </row>
    <row r="292" spans="1:16" ht="12.75">
      <c r="A292" t="s">
        <v>50</v>
      </c>
      <c s="34" t="s">
        <v>716</v>
      </c>
      <c s="34" t="s">
        <v>1715</v>
      </c>
      <c s="35" t="s">
        <v>5</v>
      </c>
      <c s="6" t="s">
        <v>1716</v>
      </c>
      <c s="36" t="s">
        <v>252</v>
      </c>
      <c s="37">
        <v>552.263</v>
      </c>
      <c s="36">
        <v>0.0003</v>
      </c>
      <c s="36">
        <f>ROUND(G292*H292,6)</f>
      </c>
      <c r="L292" s="38">
        <v>0</v>
      </c>
      <c s="32">
        <f>ROUND(ROUND(L292,2)*ROUND(G292,3),2)</f>
      </c>
      <c s="36" t="s">
        <v>386</v>
      </c>
      <c>
        <f>(M292*21)/100</f>
      </c>
      <c t="s">
        <v>28</v>
      </c>
    </row>
    <row r="293" spans="1:5" ht="12.75">
      <c r="A293" s="35" t="s">
        <v>56</v>
      </c>
      <c r="E293" s="39" t="s">
        <v>1716</v>
      </c>
    </row>
    <row r="294" spans="1:5" ht="12.75">
      <c r="A294" s="35" t="s">
        <v>57</v>
      </c>
      <c r="E294" s="40" t="s">
        <v>5</v>
      </c>
    </row>
    <row r="295" spans="1:5" ht="12.75">
      <c r="A295" t="s">
        <v>58</v>
      </c>
      <c r="E295" s="39" t="s">
        <v>5</v>
      </c>
    </row>
    <row r="296" spans="1:16" ht="25.5">
      <c r="A296" t="s">
        <v>50</v>
      </c>
      <c s="34" t="s">
        <v>718</v>
      </c>
      <c s="34" t="s">
        <v>1717</v>
      </c>
      <c s="35" t="s">
        <v>5</v>
      </c>
      <c s="6" t="s">
        <v>1718</v>
      </c>
      <c s="36" t="s">
        <v>54</v>
      </c>
      <c s="37">
        <v>5</v>
      </c>
      <c s="36">
        <v>0</v>
      </c>
      <c s="36">
        <f>ROUND(G296*H296,6)</f>
      </c>
      <c r="L296" s="38">
        <v>0</v>
      </c>
      <c s="32">
        <f>ROUND(ROUND(L296,2)*ROUND(G296,3),2)</f>
      </c>
      <c s="36" t="s">
        <v>386</v>
      </c>
      <c>
        <f>(M296*21)/100</f>
      </c>
      <c t="s">
        <v>28</v>
      </c>
    </row>
    <row r="297" spans="1:5" ht="25.5">
      <c r="A297" s="35" t="s">
        <v>56</v>
      </c>
      <c r="E297" s="39" t="s">
        <v>1718</v>
      </c>
    </row>
    <row r="298" spans="1:5" ht="25.5">
      <c r="A298" s="35" t="s">
        <v>57</v>
      </c>
      <c r="E298" s="42" t="s">
        <v>1719</v>
      </c>
    </row>
    <row r="299" spans="1:5" ht="12.75">
      <c r="A299" t="s">
        <v>58</v>
      </c>
      <c r="E299" s="39" t="s">
        <v>5</v>
      </c>
    </row>
    <row r="300" spans="1:16" ht="12.75">
      <c r="A300" t="s">
        <v>50</v>
      </c>
      <c s="34" t="s">
        <v>720</v>
      </c>
      <c s="34" t="s">
        <v>1720</v>
      </c>
      <c s="35" t="s">
        <v>5</v>
      </c>
      <c s="6" t="s">
        <v>1721</v>
      </c>
      <c s="36" t="s">
        <v>54</v>
      </c>
      <c s="37">
        <v>5</v>
      </c>
      <c s="36">
        <v>0.0025</v>
      </c>
      <c s="36">
        <f>ROUND(G300*H300,6)</f>
      </c>
      <c r="L300" s="38">
        <v>0</v>
      </c>
      <c s="32">
        <f>ROUND(ROUND(L300,2)*ROUND(G300,3),2)</f>
      </c>
      <c s="36" t="s">
        <v>386</v>
      </c>
      <c>
        <f>(M300*21)/100</f>
      </c>
      <c t="s">
        <v>28</v>
      </c>
    </row>
    <row r="301" spans="1:5" ht="12.75">
      <c r="A301" s="35" t="s">
        <v>56</v>
      </c>
      <c r="E301" s="39" t="s">
        <v>1721</v>
      </c>
    </row>
    <row r="302" spans="1:5" ht="12.75">
      <c r="A302" s="35" t="s">
        <v>57</v>
      </c>
      <c r="E302" s="40" t="s">
        <v>5</v>
      </c>
    </row>
    <row r="303" spans="1:5" ht="12.75">
      <c r="A303" t="s">
        <v>58</v>
      </c>
      <c r="E303" s="39" t="s">
        <v>5</v>
      </c>
    </row>
    <row r="304" spans="1:16" ht="25.5">
      <c r="A304" t="s">
        <v>50</v>
      </c>
      <c s="34" t="s">
        <v>722</v>
      </c>
      <c s="34" t="s">
        <v>1722</v>
      </c>
      <c s="35" t="s">
        <v>5</v>
      </c>
      <c s="6" t="s">
        <v>1723</v>
      </c>
      <c s="36" t="s">
        <v>252</v>
      </c>
      <c s="37">
        <v>525.965</v>
      </c>
      <c s="36">
        <v>0</v>
      </c>
      <c s="36">
        <f>ROUND(G304*H304,6)</f>
      </c>
      <c r="L304" s="38">
        <v>0</v>
      </c>
      <c s="32">
        <f>ROUND(ROUND(L304,2)*ROUND(G304,3),2)</f>
      </c>
      <c s="36" t="s">
        <v>386</v>
      </c>
      <c>
        <f>(M304*21)/100</f>
      </c>
      <c t="s">
        <v>28</v>
      </c>
    </row>
    <row r="305" spans="1:5" ht="25.5">
      <c r="A305" s="35" t="s">
        <v>56</v>
      </c>
      <c r="E305" s="39" t="s">
        <v>1723</v>
      </c>
    </row>
    <row r="306" spans="1:5" ht="25.5">
      <c r="A306" s="35" t="s">
        <v>57</v>
      </c>
      <c r="E306" s="42" t="s">
        <v>1678</v>
      </c>
    </row>
    <row r="307" spans="1:5" ht="12.75">
      <c r="A307" t="s">
        <v>58</v>
      </c>
      <c r="E307" s="39" t="s">
        <v>5</v>
      </c>
    </row>
    <row r="308" spans="1:16" ht="12.75">
      <c r="A308" t="s">
        <v>50</v>
      </c>
      <c s="34" t="s">
        <v>724</v>
      </c>
      <c s="34" t="s">
        <v>1724</v>
      </c>
      <c s="35" t="s">
        <v>5</v>
      </c>
      <c s="6" t="s">
        <v>1725</v>
      </c>
      <c s="36" t="s">
        <v>252</v>
      </c>
      <c s="37">
        <v>578.562</v>
      </c>
      <c s="36">
        <v>0.0002</v>
      </c>
      <c s="36">
        <f>ROUND(G308*H308,6)</f>
      </c>
      <c r="L308" s="38">
        <v>0</v>
      </c>
      <c s="32">
        <f>ROUND(ROUND(L308,2)*ROUND(G308,3),2)</f>
      </c>
      <c s="36" t="s">
        <v>386</v>
      </c>
      <c>
        <f>(M308*21)/100</f>
      </c>
      <c t="s">
        <v>28</v>
      </c>
    </row>
    <row r="309" spans="1:5" ht="12.75">
      <c r="A309" s="35" t="s">
        <v>56</v>
      </c>
      <c r="E309" s="39" t="s">
        <v>1725</v>
      </c>
    </row>
    <row r="310" spans="1:5" ht="12.75">
      <c r="A310" s="35" t="s">
        <v>57</v>
      </c>
      <c r="E310" s="40" t="s">
        <v>5</v>
      </c>
    </row>
    <row r="311" spans="1:5" ht="12.75">
      <c r="A311" t="s">
        <v>58</v>
      </c>
      <c r="E311" s="39" t="s">
        <v>5</v>
      </c>
    </row>
    <row r="312" spans="1:16" ht="25.5">
      <c r="A312" t="s">
        <v>50</v>
      </c>
      <c s="34" t="s">
        <v>726</v>
      </c>
      <c s="34" t="s">
        <v>1726</v>
      </c>
      <c s="35" t="s">
        <v>5</v>
      </c>
      <c s="6" t="s">
        <v>1727</v>
      </c>
      <c s="36" t="s">
        <v>252</v>
      </c>
      <c s="37">
        <v>324</v>
      </c>
      <c s="36">
        <v>0</v>
      </c>
      <c s="36">
        <f>ROUND(G312*H312,6)</f>
      </c>
      <c r="L312" s="38">
        <v>0</v>
      </c>
      <c s="32">
        <f>ROUND(ROUND(L312,2)*ROUND(G312,3),2)</f>
      </c>
      <c s="36" t="s">
        <v>386</v>
      </c>
      <c>
        <f>(M312*21)/100</f>
      </c>
      <c t="s">
        <v>28</v>
      </c>
    </row>
    <row r="313" spans="1:5" ht="25.5">
      <c r="A313" s="35" t="s">
        <v>56</v>
      </c>
      <c r="E313" s="39" t="s">
        <v>1727</v>
      </c>
    </row>
    <row r="314" spans="1:5" ht="25.5">
      <c r="A314" s="35" t="s">
        <v>57</v>
      </c>
      <c r="E314" s="42" t="s">
        <v>1728</v>
      </c>
    </row>
    <row r="315" spans="1:5" ht="12.75">
      <c r="A315" t="s">
        <v>58</v>
      </c>
      <c r="E315" s="39" t="s">
        <v>5</v>
      </c>
    </row>
    <row r="316" spans="1:16" ht="12.75">
      <c r="A316" t="s">
        <v>50</v>
      </c>
      <c s="34" t="s">
        <v>728</v>
      </c>
      <c s="34" t="s">
        <v>1729</v>
      </c>
      <c s="35" t="s">
        <v>5</v>
      </c>
      <c s="6" t="s">
        <v>1730</v>
      </c>
      <c s="36" t="s">
        <v>227</v>
      </c>
      <c s="37">
        <v>26.97</v>
      </c>
      <c s="36">
        <v>0.35</v>
      </c>
      <c s="36">
        <f>ROUND(G316*H316,6)</f>
      </c>
      <c r="L316" s="38">
        <v>0</v>
      </c>
      <c s="32">
        <f>ROUND(ROUND(L316,2)*ROUND(G316,3),2)</f>
      </c>
      <c s="36" t="s">
        <v>386</v>
      </c>
      <c>
        <f>(M316*21)/100</f>
      </c>
      <c t="s">
        <v>28</v>
      </c>
    </row>
    <row r="317" spans="1:5" ht="12.75">
      <c r="A317" s="35" t="s">
        <v>56</v>
      </c>
      <c r="E317" s="39" t="s">
        <v>1730</v>
      </c>
    </row>
    <row r="318" spans="1:5" ht="12.75">
      <c r="A318" s="35" t="s">
        <v>57</v>
      </c>
      <c r="E318" s="40" t="s">
        <v>5</v>
      </c>
    </row>
    <row r="319" spans="1:5" ht="12.75">
      <c r="A319" t="s">
        <v>58</v>
      </c>
      <c r="E319" s="39" t="s">
        <v>5</v>
      </c>
    </row>
    <row r="320" spans="1:16" ht="25.5">
      <c r="A320" t="s">
        <v>50</v>
      </c>
      <c s="34" t="s">
        <v>996</v>
      </c>
      <c s="34" t="s">
        <v>1731</v>
      </c>
      <c s="35" t="s">
        <v>5</v>
      </c>
      <c s="6" t="s">
        <v>1732</v>
      </c>
      <c s="36" t="s">
        <v>252</v>
      </c>
      <c s="37">
        <v>324</v>
      </c>
      <c s="36">
        <v>0</v>
      </c>
      <c s="36">
        <f>ROUND(G320*H320,6)</f>
      </c>
      <c r="L320" s="38">
        <v>0</v>
      </c>
      <c s="32">
        <f>ROUND(ROUND(L320,2)*ROUND(G320,3),2)</f>
      </c>
      <c s="36" t="s">
        <v>386</v>
      </c>
      <c>
        <f>(M320*21)/100</f>
      </c>
      <c t="s">
        <v>28</v>
      </c>
    </row>
    <row r="321" spans="1:5" ht="25.5">
      <c r="A321" s="35" t="s">
        <v>56</v>
      </c>
      <c r="E321" s="39" t="s">
        <v>1732</v>
      </c>
    </row>
    <row r="322" spans="1:5" ht="25.5">
      <c r="A322" s="35" t="s">
        <v>57</v>
      </c>
      <c r="E322" s="42" t="s">
        <v>1728</v>
      </c>
    </row>
    <row r="323" spans="1:5" ht="12.75">
      <c r="A323" t="s">
        <v>58</v>
      </c>
      <c r="E323" s="39" t="s">
        <v>5</v>
      </c>
    </row>
    <row r="324" spans="1:16" ht="12.75">
      <c r="A324" t="s">
        <v>50</v>
      </c>
      <c s="34" t="s">
        <v>998</v>
      </c>
      <c s="34" t="s">
        <v>1733</v>
      </c>
      <c s="35" t="s">
        <v>5</v>
      </c>
      <c s="6" t="s">
        <v>1734</v>
      </c>
      <c s="36" t="s">
        <v>252</v>
      </c>
      <c s="37">
        <v>324</v>
      </c>
      <c s="36">
        <v>0.011</v>
      </c>
      <c s="36">
        <f>ROUND(G324*H324,6)</f>
      </c>
      <c r="L324" s="38">
        <v>0</v>
      </c>
      <c s="32">
        <f>ROUND(ROUND(L324,2)*ROUND(G324,3),2)</f>
      </c>
      <c s="36" t="s">
        <v>386</v>
      </c>
      <c>
        <f>(M324*21)/100</f>
      </c>
      <c t="s">
        <v>28</v>
      </c>
    </row>
    <row r="325" spans="1:5" ht="12.75">
      <c r="A325" s="35" t="s">
        <v>56</v>
      </c>
      <c r="E325" s="39" t="s">
        <v>1734</v>
      </c>
    </row>
    <row r="326" spans="1:5" ht="12.75">
      <c r="A326" s="35" t="s">
        <v>57</v>
      </c>
      <c r="E326" s="40" t="s">
        <v>5</v>
      </c>
    </row>
    <row r="327" spans="1:5" ht="12.75">
      <c r="A327" t="s">
        <v>58</v>
      </c>
      <c r="E327" s="39" t="s">
        <v>5</v>
      </c>
    </row>
    <row r="328" spans="1:16" ht="38.25">
      <c r="A328" t="s">
        <v>50</v>
      </c>
      <c s="34" t="s">
        <v>1000</v>
      </c>
      <c s="34" t="s">
        <v>1735</v>
      </c>
      <c s="35" t="s">
        <v>5</v>
      </c>
      <c s="6" t="s">
        <v>1736</v>
      </c>
      <c s="36" t="s">
        <v>227</v>
      </c>
      <c s="37">
        <v>20.07</v>
      </c>
      <c s="36">
        <v>0</v>
      </c>
      <c s="36">
        <f>ROUND(G328*H328,6)</f>
      </c>
      <c r="L328" s="38">
        <v>0</v>
      </c>
      <c s="32">
        <f>ROUND(ROUND(L328,2)*ROUND(G328,3),2)</f>
      </c>
      <c s="36" t="s">
        <v>386</v>
      </c>
      <c>
        <f>(M328*21)/100</f>
      </c>
      <c t="s">
        <v>28</v>
      </c>
    </row>
    <row r="329" spans="1:5" ht="38.25">
      <c r="A329" s="35" t="s">
        <v>56</v>
      </c>
      <c r="E329" s="39" t="s">
        <v>1737</v>
      </c>
    </row>
    <row r="330" spans="1:5" ht="25.5">
      <c r="A330" s="35" t="s">
        <v>57</v>
      </c>
      <c r="E330" s="42" t="s">
        <v>1738</v>
      </c>
    </row>
    <row r="331" spans="1:5" ht="12.75">
      <c r="A331" t="s">
        <v>58</v>
      </c>
      <c r="E331" s="39" t="s">
        <v>5</v>
      </c>
    </row>
    <row r="332" spans="1:16" ht="12.75">
      <c r="A332" t="s">
        <v>50</v>
      </c>
      <c s="34" t="s">
        <v>1002</v>
      </c>
      <c s="34" t="s">
        <v>1739</v>
      </c>
      <c s="35" t="s">
        <v>5</v>
      </c>
      <c s="6" t="s">
        <v>1740</v>
      </c>
      <c s="36" t="s">
        <v>240</v>
      </c>
      <c s="37">
        <v>33.164</v>
      </c>
      <c s="36">
        <v>1</v>
      </c>
      <c s="36">
        <f>ROUND(G332*H332,6)</f>
      </c>
      <c r="L332" s="38">
        <v>0</v>
      </c>
      <c s="32">
        <f>ROUND(ROUND(L332,2)*ROUND(G332,3),2)</f>
      </c>
      <c s="36" t="s">
        <v>386</v>
      </c>
      <c>
        <f>(M332*21)/100</f>
      </c>
      <c t="s">
        <v>28</v>
      </c>
    </row>
    <row r="333" spans="1:5" ht="12.75">
      <c r="A333" s="35" t="s">
        <v>56</v>
      </c>
      <c r="E333" s="39" t="s">
        <v>1740</v>
      </c>
    </row>
    <row r="334" spans="1:5" ht="12.75">
      <c r="A334" s="35" t="s">
        <v>57</v>
      </c>
      <c r="E334" s="40" t="s">
        <v>5</v>
      </c>
    </row>
    <row r="335" spans="1:5" ht="12.75">
      <c r="A335" t="s">
        <v>58</v>
      </c>
      <c r="E335" s="39" t="s">
        <v>5</v>
      </c>
    </row>
    <row r="336" spans="1:16" ht="25.5">
      <c r="A336" t="s">
        <v>50</v>
      </c>
      <c s="34" t="s">
        <v>1004</v>
      </c>
      <c s="34" t="s">
        <v>1741</v>
      </c>
      <c s="35" t="s">
        <v>5</v>
      </c>
      <c s="6" t="s">
        <v>1742</v>
      </c>
      <c s="36" t="s">
        <v>255</v>
      </c>
      <c s="37">
        <v>193.3</v>
      </c>
      <c s="36">
        <v>2E-05</v>
      </c>
      <c s="36">
        <f>ROUND(G336*H336,6)</f>
      </c>
      <c r="L336" s="38">
        <v>0</v>
      </c>
      <c s="32">
        <f>ROUND(ROUND(L336,2)*ROUND(G336,3),2)</f>
      </c>
      <c s="36" t="s">
        <v>386</v>
      </c>
      <c>
        <f>(M336*21)/100</f>
      </c>
      <c t="s">
        <v>28</v>
      </c>
    </row>
    <row r="337" spans="1:5" ht="25.5">
      <c r="A337" s="35" t="s">
        <v>56</v>
      </c>
      <c r="E337" s="39" t="s">
        <v>1742</v>
      </c>
    </row>
    <row r="338" spans="1:5" ht="25.5">
      <c r="A338" s="35" t="s">
        <v>57</v>
      </c>
      <c r="E338" s="42" t="s">
        <v>1743</v>
      </c>
    </row>
    <row r="339" spans="1:5" ht="12.75">
      <c r="A339" t="s">
        <v>58</v>
      </c>
      <c r="E339" s="39" t="s">
        <v>5</v>
      </c>
    </row>
    <row r="340" spans="1:16" ht="12.75">
      <c r="A340" t="s">
        <v>50</v>
      </c>
      <c s="34" t="s">
        <v>1007</v>
      </c>
      <c s="34" t="s">
        <v>1744</v>
      </c>
      <c s="35" t="s">
        <v>5</v>
      </c>
      <c s="6" t="s">
        <v>1745</v>
      </c>
      <c s="36" t="s">
        <v>255</v>
      </c>
      <c s="37">
        <v>197.166</v>
      </c>
      <c s="36">
        <v>0.0005</v>
      </c>
      <c s="36">
        <f>ROUND(G340*H340,6)</f>
      </c>
      <c r="L340" s="38">
        <v>0</v>
      </c>
      <c s="32">
        <f>ROUND(ROUND(L340,2)*ROUND(G340,3),2)</f>
      </c>
      <c s="36" t="s">
        <v>386</v>
      </c>
      <c>
        <f>(M340*21)/100</f>
      </c>
      <c t="s">
        <v>28</v>
      </c>
    </row>
    <row r="341" spans="1:5" ht="12.75">
      <c r="A341" s="35" t="s">
        <v>56</v>
      </c>
      <c r="E341" s="39" t="s">
        <v>1745</v>
      </c>
    </row>
    <row r="342" spans="1:5" ht="12.75">
      <c r="A342" s="35" t="s">
        <v>57</v>
      </c>
      <c r="E342" s="40" t="s">
        <v>5</v>
      </c>
    </row>
    <row r="343" spans="1:5" ht="12.75">
      <c r="A343" t="s">
        <v>58</v>
      </c>
      <c r="E343" s="39" t="s">
        <v>5</v>
      </c>
    </row>
    <row r="344" spans="1:16" ht="25.5">
      <c r="A344" t="s">
        <v>50</v>
      </c>
      <c s="34" t="s">
        <v>1010</v>
      </c>
      <c s="34" t="s">
        <v>1746</v>
      </c>
      <c s="35" t="s">
        <v>5</v>
      </c>
      <c s="6" t="s">
        <v>1747</v>
      </c>
      <c s="36" t="s">
        <v>54</v>
      </c>
      <c s="37">
        <v>2</v>
      </c>
      <c s="36">
        <v>0.0001</v>
      </c>
      <c s="36">
        <f>ROUND(G344*H344,6)</f>
      </c>
      <c r="L344" s="38">
        <v>0</v>
      </c>
      <c s="32">
        <f>ROUND(ROUND(L344,2)*ROUND(G344,3),2)</f>
      </c>
      <c s="36" t="s">
        <v>386</v>
      </c>
      <c>
        <f>(M344*21)/100</f>
      </c>
      <c t="s">
        <v>28</v>
      </c>
    </row>
    <row r="345" spans="1:5" ht="25.5">
      <c r="A345" s="35" t="s">
        <v>56</v>
      </c>
      <c r="E345" s="39" t="s">
        <v>1747</v>
      </c>
    </row>
    <row r="346" spans="1:5" ht="25.5">
      <c r="A346" s="35" t="s">
        <v>57</v>
      </c>
      <c r="E346" s="42" t="s">
        <v>1748</v>
      </c>
    </row>
    <row r="347" spans="1:5" ht="12.75">
      <c r="A347" t="s">
        <v>58</v>
      </c>
      <c r="E347" s="39" t="s">
        <v>5</v>
      </c>
    </row>
    <row r="348" spans="1:16" ht="12.75">
      <c r="A348" t="s">
        <v>50</v>
      </c>
      <c s="34" t="s">
        <v>1012</v>
      </c>
      <c s="34" t="s">
        <v>1749</v>
      </c>
      <c s="35" t="s">
        <v>5</v>
      </c>
      <c s="6" t="s">
        <v>1750</v>
      </c>
      <c s="36" t="s">
        <v>54</v>
      </c>
      <c s="37">
        <v>2</v>
      </c>
      <c s="36">
        <v>0.001</v>
      </c>
      <c s="36">
        <f>ROUND(G348*H348,6)</f>
      </c>
      <c r="L348" s="38">
        <v>0</v>
      </c>
      <c s="32">
        <f>ROUND(ROUND(L348,2)*ROUND(G348,3),2)</f>
      </c>
      <c s="36" t="s">
        <v>386</v>
      </c>
      <c>
        <f>(M348*21)/100</f>
      </c>
      <c t="s">
        <v>28</v>
      </c>
    </row>
    <row r="349" spans="1:5" ht="12.75">
      <c r="A349" s="35" t="s">
        <v>56</v>
      </c>
      <c r="E349" s="39" t="s">
        <v>1750</v>
      </c>
    </row>
    <row r="350" spans="1:5" ht="12.75">
      <c r="A350" s="35" t="s">
        <v>57</v>
      </c>
      <c r="E350" s="40" t="s">
        <v>5</v>
      </c>
    </row>
    <row r="351" spans="1:5" ht="12.75">
      <c r="A351" t="s">
        <v>58</v>
      </c>
      <c r="E351" s="39" t="s">
        <v>5</v>
      </c>
    </row>
    <row r="352" spans="1:16" ht="25.5">
      <c r="A352" t="s">
        <v>50</v>
      </c>
      <c s="34" t="s">
        <v>1014</v>
      </c>
      <c s="34" t="s">
        <v>1751</v>
      </c>
      <c s="35" t="s">
        <v>5</v>
      </c>
      <c s="6" t="s">
        <v>1752</v>
      </c>
      <c s="36" t="s">
        <v>240</v>
      </c>
      <c s="37">
        <v>52.242</v>
      </c>
      <c s="36">
        <v>0</v>
      </c>
      <c s="36">
        <f>ROUND(G352*H352,6)</f>
      </c>
      <c r="L352" s="38">
        <v>0</v>
      </c>
      <c s="32">
        <f>ROUND(ROUND(L352,2)*ROUND(G352,3),2)</f>
      </c>
      <c s="36" t="s">
        <v>386</v>
      </c>
      <c>
        <f>(M352*21)/100</f>
      </c>
      <c t="s">
        <v>28</v>
      </c>
    </row>
    <row r="353" spans="1:5" ht="25.5">
      <c r="A353" s="35" t="s">
        <v>56</v>
      </c>
      <c r="E353" s="39" t="s">
        <v>1752</v>
      </c>
    </row>
    <row r="354" spans="1:5" ht="12.75">
      <c r="A354" s="35" t="s">
        <v>57</v>
      </c>
      <c r="E354" s="40" t="s">
        <v>5</v>
      </c>
    </row>
    <row r="355" spans="1:5" ht="12.75">
      <c r="A355" t="s">
        <v>58</v>
      </c>
      <c r="E355" s="39" t="s">
        <v>5</v>
      </c>
    </row>
    <row r="356" spans="1:16" ht="25.5">
      <c r="A356" t="s">
        <v>50</v>
      </c>
      <c s="34" t="s">
        <v>1016</v>
      </c>
      <c s="34" t="s">
        <v>1753</v>
      </c>
      <c s="35" t="s">
        <v>5</v>
      </c>
      <c s="6" t="s">
        <v>1754</v>
      </c>
      <c s="36" t="s">
        <v>240</v>
      </c>
      <c s="37">
        <v>52.242</v>
      </c>
      <c s="36">
        <v>0</v>
      </c>
      <c s="36">
        <f>ROUND(G356*H356,6)</f>
      </c>
      <c r="L356" s="38">
        <v>0</v>
      </c>
      <c s="32">
        <f>ROUND(ROUND(L356,2)*ROUND(G356,3),2)</f>
      </c>
      <c s="36" t="s">
        <v>386</v>
      </c>
      <c>
        <f>(M356*21)/100</f>
      </c>
      <c t="s">
        <v>28</v>
      </c>
    </row>
    <row r="357" spans="1:5" ht="38.25">
      <c r="A357" s="35" t="s">
        <v>56</v>
      </c>
      <c r="E357" s="39" t="s">
        <v>1755</v>
      </c>
    </row>
    <row r="358" spans="1:5" ht="12.75">
      <c r="A358" s="35" t="s">
        <v>57</v>
      </c>
      <c r="E358" s="40" t="s">
        <v>5</v>
      </c>
    </row>
    <row r="359" spans="1:5" ht="12.75">
      <c r="A359" t="s">
        <v>58</v>
      </c>
      <c r="E359" s="39" t="s">
        <v>5</v>
      </c>
    </row>
    <row r="360" spans="1:13" ht="12.75">
      <c r="A360" t="s">
        <v>47</v>
      </c>
      <c r="C360" s="31" t="s">
        <v>1756</v>
      </c>
      <c r="E360" s="33" t="s">
        <v>1757</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1018</v>
      </c>
      <c s="34" t="s">
        <v>1758</v>
      </c>
      <c s="35" t="s">
        <v>5</v>
      </c>
      <c s="6" t="s">
        <v>1759</v>
      </c>
      <c s="36" t="s">
        <v>252</v>
      </c>
      <c s="37">
        <v>469.75</v>
      </c>
      <c s="36">
        <v>0</v>
      </c>
      <c s="36">
        <f>ROUND(G361*H361,6)</f>
      </c>
      <c r="L361" s="38">
        <v>0</v>
      </c>
      <c s="32">
        <f>ROUND(ROUND(L361,2)*ROUND(G361,3),2)</f>
      </c>
      <c s="36" t="s">
        <v>386</v>
      </c>
      <c>
        <f>(M361*21)/100</f>
      </c>
      <c t="s">
        <v>28</v>
      </c>
    </row>
    <row r="362" spans="1:5" ht="25.5">
      <c r="A362" s="35" t="s">
        <v>56</v>
      </c>
      <c r="E362" s="39" t="s">
        <v>1759</v>
      </c>
    </row>
    <row r="363" spans="1:5" ht="25.5">
      <c r="A363" s="35" t="s">
        <v>57</v>
      </c>
      <c r="E363" s="42" t="s">
        <v>1760</v>
      </c>
    </row>
    <row r="364" spans="1:5" ht="12.75">
      <c r="A364" t="s">
        <v>58</v>
      </c>
      <c r="E364" s="39" t="s">
        <v>5</v>
      </c>
    </row>
    <row r="365" spans="1:16" ht="12.75">
      <c r="A365" t="s">
        <v>50</v>
      </c>
      <c s="34" t="s">
        <v>1020</v>
      </c>
      <c s="34" t="s">
        <v>1761</v>
      </c>
      <c s="35" t="s">
        <v>5</v>
      </c>
      <c s="6" t="s">
        <v>1762</v>
      </c>
      <c s="36" t="s">
        <v>252</v>
      </c>
      <c s="37">
        <v>493.238</v>
      </c>
      <c s="36">
        <v>0.0012</v>
      </c>
      <c s="36">
        <f>ROUND(G365*H365,6)</f>
      </c>
      <c r="L365" s="38">
        <v>0</v>
      </c>
      <c s="32">
        <f>ROUND(ROUND(L365,2)*ROUND(G365,3),2)</f>
      </c>
      <c s="36" t="s">
        <v>386</v>
      </c>
      <c>
        <f>(M365*21)/100</f>
      </c>
      <c t="s">
        <v>28</v>
      </c>
    </row>
    <row r="366" spans="1:5" ht="12.75">
      <c r="A366" s="35" t="s">
        <v>56</v>
      </c>
      <c r="E366" s="39" t="s">
        <v>1762</v>
      </c>
    </row>
    <row r="367" spans="1:5" ht="12.75">
      <c r="A367" s="35" t="s">
        <v>57</v>
      </c>
      <c r="E367" s="40" t="s">
        <v>5</v>
      </c>
    </row>
    <row r="368" spans="1:5" ht="12.75">
      <c r="A368" t="s">
        <v>58</v>
      </c>
      <c r="E368" s="39" t="s">
        <v>5</v>
      </c>
    </row>
    <row r="369" spans="1:16" ht="25.5">
      <c r="A369" t="s">
        <v>50</v>
      </c>
      <c s="34" t="s">
        <v>1022</v>
      </c>
      <c s="34" t="s">
        <v>1763</v>
      </c>
      <c s="35" t="s">
        <v>5</v>
      </c>
      <c s="6" t="s">
        <v>1764</v>
      </c>
      <c s="36" t="s">
        <v>252</v>
      </c>
      <c s="37">
        <v>133.26</v>
      </c>
      <c s="36">
        <v>0.006</v>
      </c>
      <c s="36">
        <f>ROUND(G369*H369,6)</f>
      </c>
      <c r="L369" s="38">
        <v>0</v>
      </c>
      <c s="32">
        <f>ROUND(ROUND(L369,2)*ROUND(G369,3),2)</f>
      </c>
      <c s="36" t="s">
        <v>386</v>
      </c>
      <c>
        <f>(M369*21)/100</f>
      </c>
      <c t="s">
        <v>28</v>
      </c>
    </row>
    <row r="370" spans="1:5" ht="25.5">
      <c r="A370" s="35" t="s">
        <v>56</v>
      </c>
      <c r="E370" s="39" t="s">
        <v>1764</v>
      </c>
    </row>
    <row r="371" spans="1:5" ht="12.75">
      <c r="A371" s="35" t="s">
        <v>57</v>
      </c>
      <c r="E371" s="40" t="s">
        <v>1569</v>
      </c>
    </row>
    <row r="372" spans="1:5" ht="12.75">
      <c r="A372" t="s">
        <v>58</v>
      </c>
      <c r="E372" s="39" t="s">
        <v>5</v>
      </c>
    </row>
    <row r="373" spans="1:16" ht="12.75">
      <c r="A373" t="s">
        <v>50</v>
      </c>
      <c s="34" t="s">
        <v>1024</v>
      </c>
      <c s="34" t="s">
        <v>1765</v>
      </c>
      <c s="35" t="s">
        <v>5</v>
      </c>
      <c s="6" t="s">
        <v>1766</v>
      </c>
      <c s="36" t="s">
        <v>252</v>
      </c>
      <c s="37">
        <v>146.586</v>
      </c>
      <c s="36">
        <v>0.0036</v>
      </c>
      <c s="36">
        <f>ROUND(G373*H373,6)</f>
      </c>
      <c r="L373" s="38">
        <v>0</v>
      </c>
      <c s="32">
        <f>ROUND(ROUND(L373,2)*ROUND(G373,3),2)</f>
      </c>
      <c s="36" t="s">
        <v>386</v>
      </c>
      <c>
        <f>(M373*21)/100</f>
      </c>
      <c t="s">
        <v>28</v>
      </c>
    </row>
    <row r="374" spans="1:5" ht="12.75">
      <c r="A374" s="35" t="s">
        <v>56</v>
      </c>
      <c r="E374" s="39" t="s">
        <v>1766</v>
      </c>
    </row>
    <row r="375" spans="1:5" ht="12.75">
      <c r="A375" s="35" t="s">
        <v>57</v>
      </c>
      <c r="E375" s="40" t="s">
        <v>5</v>
      </c>
    </row>
    <row r="376" spans="1:5" ht="12.75">
      <c r="A376" t="s">
        <v>58</v>
      </c>
      <c r="E376" s="39" t="s">
        <v>5</v>
      </c>
    </row>
    <row r="377" spans="1:16" ht="25.5">
      <c r="A377" t="s">
        <v>50</v>
      </c>
      <c s="34" t="s">
        <v>1026</v>
      </c>
      <c s="34" t="s">
        <v>1767</v>
      </c>
      <c s="35" t="s">
        <v>5</v>
      </c>
      <c s="6" t="s">
        <v>1768</v>
      </c>
      <c s="36" t="s">
        <v>252</v>
      </c>
      <c s="37">
        <v>10.208</v>
      </c>
      <c s="36">
        <v>0.00116</v>
      </c>
      <c s="36">
        <f>ROUND(G377*H377,6)</f>
      </c>
      <c r="L377" s="38">
        <v>0</v>
      </c>
      <c s="32">
        <f>ROUND(ROUND(L377,2)*ROUND(G377,3),2)</f>
      </c>
      <c s="36" t="s">
        <v>386</v>
      </c>
      <c>
        <f>(M377*21)/100</f>
      </c>
      <c t="s">
        <v>28</v>
      </c>
    </row>
    <row r="378" spans="1:5" ht="25.5">
      <c r="A378" s="35" t="s">
        <v>56</v>
      </c>
      <c r="E378" s="39" t="s">
        <v>1768</v>
      </c>
    </row>
    <row r="379" spans="1:5" ht="12.75">
      <c r="A379" s="35" t="s">
        <v>57</v>
      </c>
      <c r="E379" s="40" t="s">
        <v>5</v>
      </c>
    </row>
    <row r="380" spans="1:5" ht="12.75">
      <c r="A380" t="s">
        <v>58</v>
      </c>
      <c r="E380" s="39" t="s">
        <v>5</v>
      </c>
    </row>
    <row r="381" spans="1:16" ht="25.5">
      <c r="A381" t="s">
        <v>50</v>
      </c>
      <c s="34" t="s">
        <v>1028</v>
      </c>
      <c s="34" t="s">
        <v>1769</v>
      </c>
      <c s="35" t="s">
        <v>5</v>
      </c>
      <c s="6" t="s">
        <v>1770</v>
      </c>
      <c s="36" t="s">
        <v>54</v>
      </c>
      <c s="37">
        <v>5</v>
      </c>
      <c s="36">
        <v>0</v>
      </c>
      <c s="36">
        <f>ROUND(G381*H381,6)</f>
      </c>
      <c r="L381" s="38">
        <v>0</v>
      </c>
      <c s="32">
        <f>ROUND(ROUND(L381,2)*ROUND(G381,3),2)</f>
      </c>
      <c s="36" t="s">
        <v>55</v>
      </c>
      <c>
        <f>(M381*21)/100</f>
      </c>
      <c t="s">
        <v>28</v>
      </c>
    </row>
    <row r="382" spans="1:5" ht="25.5">
      <c r="A382" s="35" t="s">
        <v>56</v>
      </c>
      <c r="E382" s="39" t="s">
        <v>1770</v>
      </c>
    </row>
    <row r="383" spans="1:5" ht="12.75">
      <c r="A383" s="35" t="s">
        <v>57</v>
      </c>
      <c r="E383" s="40" t="s">
        <v>5</v>
      </c>
    </row>
    <row r="384" spans="1:5" ht="12.75">
      <c r="A384" t="s">
        <v>58</v>
      </c>
      <c r="E384" s="39" t="s">
        <v>5</v>
      </c>
    </row>
    <row r="385" spans="1:16" ht="25.5">
      <c r="A385" t="s">
        <v>50</v>
      </c>
      <c s="34" t="s">
        <v>1030</v>
      </c>
      <c s="34" t="s">
        <v>1771</v>
      </c>
      <c s="35" t="s">
        <v>5</v>
      </c>
      <c s="6" t="s">
        <v>1772</v>
      </c>
      <c s="36" t="s">
        <v>54</v>
      </c>
      <c s="37">
        <v>2</v>
      </c>
      <c s="36">
        <v>0</v>
      </c>
      <c s="36">
        <f>ROUND(G385*H385,6)</f>
      </c>
      <c r="L385" s="38">
        <v>0</v>
      </c>
      <c s="32">
        <f>ROUND(ROUND(L385,2)*ROUND(G385,3),2)</f>
      </c>
      <c s="36" t="s">
        <v>55</v>
      </c>
      <c>
        <f>(M385*21)/100</f>
      </c>
      <c t="s">
        <v>28</v>
      </c>
    </row>
    <row r="386" spans="1:5" ht="25.5">
      <c r="A386" s="35" t="s">
        <v>56</v>
      </c>
      <c r="E386" s="39" t="s">
        <v>1772</v>
      </c>
    </row>
    <row r="387" spans="1:5" ht="12.75">
      <c r="A387" s="35" t="s">
        <v>57</v>
      </c>
      <c r="E387" s="40" t="s">
        <v>5</v>
      </c>
    </row>
    <row r="388" spans="1:5" ht="12.75">
      <c r="A388" t="s">
        <v>58</v>
      </c>
      <c r="E388" s="39" t="s">
        <v>5</v>
      </c>
    </row>
    <row r="389" spans="1:16" ht="25.5">
      <c r="A389" t="s">
        <v>50</v>
      </c>
      <c s="34" t="s">
        <v>1033</v>
      </c>
      <c s="34" t="s">
        <v>1773</v>
      </c>
      <c s="35" t="s">
        <v>5</v>
      </c>
      <c s="6" t="s">
        <v>1774</v>
      </c>
      <c s="36" t="s">
        <v>54</v>
      </c>
      <c s="37">
        <v>7</v>
      </c>
      <c s="36">
        <v>0</v>
      </c>
      <c s="36">
        <f>ROUND(G389*H389,6)</f>
      </c>
      <c r="L389" s="38">
        <v>0</v>
      </c>
      <c s="32">
        <f>ROUND(ROUND(L389,2)*ROUND(G389,3),2)</f>
      </c>
      <c s="36" t="s">
        <v>55</v>
      </c>
      <c>
        <f>(M389*21)/100</f>
      </c>
      <c t="s">
        <v>28</v>
      </c>
    </row>
    <row r="390" spans="1:5" ht="25.5">
      <c r="A390" s="35" t="s">
        <v>56</v>
      </c>
      <c r="E390" s="39" t="s">
        <v>1774</v>
      </c>
    </row>
    <row r="391" spans="1:5" ht="12.75">
      <c r="A391" s="35" t="s">
        <v>57</v>
      </c>
      <c r="E391" s="40" t="s">
        <v>5</v>
      </c>
    </row>
    <row r="392" spans="1:5" ht="12.75">
      <c r="A392" t="s">
        <v>58</v>
      </c>
      <c r="E392" s="39" t="s">
        <v>5</v>
      </c>
    </row>
    <row r="393" spans="1:16" ht="25.5">
      <c r="A393" t="s">
        <v>50</v>
      </c>
      <c s="34" t="s">
        <v>1036</v>
      </c>
      <c s="34" t="s">
        <v>1775</v>
      </c>
      <c s="35" t="s">
        <v>5</v>
      </c>
      <c s="6" t="s">
        <v>1776</v>
      </c>
      <c s="36" t="s">
        <v>252</v>
      </c>
      <c s="37">
        <v>1051.93</v>
      </c>
      <c s="36">
        <v>0.00058</v>
      </c>
      <c s="36">
        <f>ROUND(G393*H393,6)</f>
      </c>
      <c r="L393" s="38">
        <v>0</v>
      </c>
      <c s="32">
        <f>ROUND(ROUND(L393,2)*ROUND(G393,3),2)</f>
      </c>
      <c s="36" t="s">
        <v>386</v>
      </c>
      <c>
        <f>(M393*21)/100</f>
      </c>
      <c t="s">
        <v>28</v>
      </c>
    </row>
    <row r="394" spans="1:5" ht="25.5">
      <c r="A394" s="35" t="s">
        <v>56</v>
      </c>
      <c r="E394" s="39" t="s">
        <v>1776</v>
      </c>
    </row>
    <row r="395" spans="1:5" ht="25.5">
      <c r="A395" s="35" t="s">
        <v>57</v>
      </c>
      <c r="E395" s="42" t="s">
        <v>1777</v>
      </c>
    </row>
    <row r="396" spans="1:5" ht="12.75">
      <c r="A396" t="s">
        <v>58</v>
      </c>
      <c r="E396" s="39" t="s">
        <v>5</v>
      </c>
    </row>
    <row r="397" spans="1:16" ht="12.75">
      <c r="A397" t="s">
        <v>50</v>
      </c>
      <c s="34" t="s">
        <v>1038</v>
      </c>
      <c s="34" t="s">
        <v>1778</v>
      </c>
      <c s="35" t="s">
        <v>5</v>
      </c>
      <c s="6" t="s">
        <v>1779</v>
      </c>
      <c s="36" t="s">
        <v>252</v>
      </c>
      <c s="37">
        <v>552.263</v>
      </c>
      <c s="36">
        <v>0.0048</v>
      </c>
      <c s="36">
        <f>ROUND(G397*H397,6)</f>
      </c>
      <c r="L397" s="38">
        <v>0</v>
      </c>
      <c s="32">
        <f>ROUND(ROUND(L397,2)*ROUND(G397,3),2)</f>
      </c>
      <c s="36" t="s">
        <v>386</v>
      </c>
      <c>
        <f>(M397*21)/100</f>
      </c>
      <c t="s">
        <v>28</v>
      </c>
    </row>
    <row r="398" spans="1:5" ht="12.75">
      <c r="A398" s="35" t="s">
        <v>56</v>
      </c>
      <c r="E398" s="39" t="s">
        <v>1779</v>
      </c>
    </row>
    <row r="399" spans="1:5" ht="25.5">
      <c r="A399" s="35" t="s">
        <v>57</v>
      </c>
      <c r="E399" s="40" t="s">
        <v>1780</v>
      </c>
    </row>
    <row r="400" spans="1:5" ht="12.75">
      <c r="A400" t="s">
        <v>58</v>
      </c>
      <c r="E400" s="39" t="s">
        <v>5</v>
      </c>
    </row>
    <row r="401" spans="1:16" ht="12.75">
      <c r="A401" t="s">
        <v>50</v>
      </c>
      <c s="34" t="s">
        <v>1040</v>
      </c>
      <c s="34" t="s">
        <v>1781</v>
      </c>
      <c s="35" t="s">
        <v>5</v>
      </c>
      <c s="6" t="s">
        <v>1782</v>
      </c>
      <c s="36" t="s">
        <v>252</v>
      </c>
      <c s="37">
        <v>552.263</v>
      </c>
      <c s="36">
        <v>0.0024</v>
      </c>
      <c s="36">
        <f>ROUND(G401*H401,6)</f>
      </c>
      <c r="L401" s="38">
        <v>0</v>
      </c>
      <c s="32">
        <f>ROUND(ROUND(L401,2)*ROUND(G401,3),2)</f>
      </c>
      <c s="36" t="s">
        <v>386</v>
      </c>
      <c>
        <f>(M401*21)/100</f>
      </c>
      <c t="s">
        <v>28</v>
      </c>
    </row>
    <row r="402" spans="1:5" ht="12.75">
      <c r="A402" s="35" t="s">
        <v>56</v>
      </c>
      <c r="E402" s="39" t="s">
        <v>1782</v>
      </c>
    </row>
    <row r="403" spans="1:5" ht="25.5">
      <c r="A403" s="35" t="s">
        <v>57</v>
      </c>
      <c r="E403" s="40" t="s">
        <v>1780</v>
      </c>
    </row>
    <row r="404" spans="1:5" ht="12.75">
      <c r="A404" t="s">
        <v>58</v>
      </c>
      <c r="E404" s="39" t="s">
        <v>5</v>
      </c>
    </row>
    <row r="405" spans="1:16" ht="25.5">
      <c r="A405" t="s">
        <v>50</v>
      </c>
      <c s="34" t="s">
        <v>1042</v>
      </c>
      <c s="34" t="s">
        <v>1783</v>
      </c>
      <c s="35" t="s">
        <v>5</v>
      </c>
      <c s="6" t="s">
        <v>1784</v>
      </c>
      <c s="36" t="s">
        <v>252</v>
      </c>
      <c s="37">
        <v>525.965</v>
      </c>
      <c s="36">
        <v>0.00058</v>
      </c>
      <c s="36">
        <f>ROUND(G405*H405,6)</f>
      </c>
      <c r="L405" s="38">
        <v>0</v>
      </c>
      <c s="32">
        <f>ROUND(ROUND(L405,2)*ROUND(G405,3),2)</f>
      </c>
      <c s="36" t="s">
        <v>386</v>
      </c>
      <c>
        <f>(M405*21)/100</f>
      </c>
      <c t="s">
        <v>28</v>
      </c>
    </row>
    <row r="406" spans="1:5" ht="25.5">
      <c r="A406" s="35" t="s">
        <v>56</v>
      </c>
      <c r="E406" s="39" t="s">
        <v>1784</v>
      </c>
    </row>
    <row r="407" spans="1:5" ht="25.5">
      <c r="A407" s="35" t="s">
        <v>57</v>
      </c>
      <c r="E407" s="42" t="s">
        <v>1678</v>
      </c>
    </row>
    <row r="408" spans="1:5" ht="12.75">
      <c r="A408" t="s">
        <v>58</v>
      </c>
      <c r="E408" s="39" t="s">
        <v>5</v>
      </c>
    </row>
    <row r="409" spans="1:16" ht="12.75">
      <c r="A409" t="s">
        <v>50</v>
      </c>
      <c s="34" t="s">
        <v>1045</v>
      </c>
      <c s="34" t="s">
        <v>1785</v>
      </c>
      <c s="35" t="s">
        <v>5</v>
      </c>
      <c s="6" t="s">
        <v>1786</v>
      </c>
      <c s="36" t="s">
        <v>227</v>
      </c>
      <c s="37">
        <v>91.123</v>
      </c>
      <c s="36">
        <v>0.025</v>
      </c>
      <c s="36">
        <f>ROUND(G409*H409,6)</f>
      </c>
      <c r="L409" s="38">
        <v>0</v>
      </c>
      <c s="32">
        <f>ROUND(ROUND(L409,2)*ROUND(G409,3),2)</f>
      </c>
      <c s="36" t="s">
        <v>386</v>
      </c>
      <c>
        <f>(M409*21)/100</f>
      </c>
      <c t="s">
        <v>28</v>
      </c>
    </row>
    <row r="410" spans="1:5" ht="12.75">
      <c r="A410" s="35" t="s">
        <v>56</v>
      </c>
      <c r="E410" s="39" t="s">
        <v>1786</v>
      </c>
    </row>
    <row r="411" spans="1:5" ht="38.25">
      <c r="A411" s="35" t="s">
        <v>57</v>
      </c>
      <c r="E411" s="42" t="s">
        <v>1787</v>
      </c>
    </row>
    <row r="412" spans="1:5" ht="12.75">
      <c r="A412" t="s">
        <v>58</v>
      </c>
      <c r="E412" s="39" t="s">
        <v>5</v>
      </c>
    </row>
    <row r="413" spans="1:16" ht="25.5">
      <c r="A413" t="s">
        <v>50</v>
      </c>
      <c s="34" t="s">
        <v>1047</v>
      </c>
      <c s="34" t="s">
        <v>1788</v>
      </c>
      <c s="35" t="s">
        <v>5</v>
      </c>
      <c s="6" t="s">
        <v>1789</v>
      </c>
      <c s="36" t="s">
        <v>255</v>
      </c>
      <c s="37">
        <v>108.7</v>
      </c>
      <c s="36">
        <v>0.0001</v>
      </c>
      <c s="36">
        <f>ROUND(G413*H413,6)</f>
      </c>
      <c r="L413" s="38">
        <v>0</v>
      </c>
      <c s="32">
        <f>ROUND(ROUND(L413,2)*ROUND(G413,3),2)</f>
      </c>
      <c s="36" t="s">
        <v>386</v>
      </c>
      <c>
        <f>(M413*21)/100</f>
      </c>
      <c t="s">
        <v>28</v>
      </c>
    </row>
    <row r="414" spans="1:5" ht="25.5">
      <c r="A414" s="35" t="s">
        <v>56</v>
      </c>
      <c r="E414" s="39" t="s">
        <v>1789</v>
      </c>
    </row>
    <row r="415" spans="1:5" ht="25.5">
      <c r="A415" s="35" t="s">
        <v>57</v>
      </c>
      <c r="E415" s="42" t="s">
        <v>1790</v>
      </c>
    </row>
    <row r="416" spans="1:5" ht="12.75">
      <c r="A416" t="s">
        <v>58</v>
      </c>
      <c r="E416" s="39" t="s">
        <v>5</v>
      </c>
    </row>
    <row r="417" spans="1:16" ht="12.75">
      <c r="A417" t="s">
        <v>50</v>
      </c>
      <c s="34" t="s">
        <v>1049</v>
      </c>
      <c s="34" t="s">
        <v>1791</v>
      </c>
      <c s="35" t="s">
        <v>5</v>
      </c>
      <c s="6" t="s">
        <v>1786</v>
      </c>
      <c s="36" t="s">
        <v>227</v>
      </c>
      <c s="37">
        <v>1.674</v>
      </c>
      <c s="36">
        <v>0.025</v>
      </c>
      <c s="36">
        <f>ROUND(G417*H417,6)</f>
      </c>
      <c r="L417" s="38">
        <v>0</v>
      </c>
      <c s="32">
        <f>ROUND(ROUND(L417,2)*ROUND(G417,3),2)</f>
      </c>
      <c s="36" t="s">
        <v>386</v>
      </c>
      <c>
        <f>(M417*21)/100</f>
      </c>
      <c t="s">
        <v>28</v>
      </c>
    </row>
    <row r="418" spans="1:5" ht="12.75">
      <c r="A418" s="35" t="s">
        <v>56</v>
      </c>
      <c r="E418" s="39" t="s">
        <v>1786</v>
      </c>
    </row>
    <row r="419" spans="1:5" ht="38.25">
      <c r="A419" s="35" t="s">
        <v>57</v>
      </c>
      <c r="E419" s="42" t="s">
        <v>1792</v>
      </c>
    </row>
    <row r="420" spans="1:5" ht="12.75">
      <c r="A420" t="s">
        <v>58</v>
      </c>
      <c r="E420" s="39" t="s">
        <v>5</v>
      </c>
    </row>
    <row r="421" spans="1:16" ht="25.5">
      <c r="A421" t="s">
        <v>50</v>
      </c>
      <c s="34" t="s">
        <v>1051</v>
      </c>
      <c s="34" t="s">
        <v>1793</v>
      </c>
      <c s="35" t="s">
        <v>5</v>
      </c>
      <c s="6" t="s">
        <v>1794</v>
      </c>
      <c s="36" t="s">
        <v>252</v>
      </c>
      <c s="37">
        <v>108.6</v>
      </c>
      <c s="36">
        <v>0.00019</v>
      </c>
      <c s="36">
        <f>ROUND(G421*H421,6)</f>
      </c>
      <c r="L421" s="38">
        <v>0</v>
      </c>
      <c s="32">
        <f>ROUND(ROUND(L421,2)*ROUND(G421,3),2)</f>
      </c>
      <c s="36" t="s">
        <v>386</v>
      </c>
      <c>
        <f>(M421*21)/100</f>
      </c>
      <c t="s">
        <v>28</v>
      </c>
    </row>
    <row r="422" spans="1:5" ht="38.25">
      <c r="A422" s="35" t="s">
        <v>56</v>
      </c>
      <c r="E422" s="39" t="s">
        <v>1795</v>
      </c>
    </row>
    <row r="423" spans="1:5" ht="25.5">
      <c r="A423" s="35" t="s">
        <v>57</v>
      </c>
      <c r="E423" s="42" t="s">
        <v>1796</v>
      </c>
    </row>
    <row r="424" spans="1:5" ht="12.75">
      <c r="A424" t="s">
        <v>58</v>
      </c>
      <c r="E424" s="39" t="s">
        <v>5</v>
      </c>
    </row>
    <row r="425" spans="1:16" ht="12.75">
      <c r="A425" t="s">
        <v>50</v>
      </c>
      <c s="34" t="s">
        <v>1053</v>
      </c>
      <c s="34" t="s">
        <v>1797</v>
      </c>
      <c s="35" t="s">
        <v>5</v>
      </c>
      <c s="6" t="s">
        <v>1798</v>
      </c>
      <c s="36" t="s">
        <v>252</v>
      </c>
      <c s="37">
        <v>114.03</v>
      </c>
      <c s="36">
        <v>0.0029</v>
      </c>
      <c s="36">
        <f>ROUND(G425*H425,6)</f>
      </c>
      <c r="L425" s="38">
        <v>0</v>
      </c>
      <c s="32">
        <f>ROUND(ROUND(L425,2)*ROUND(G425,3),2)</f>
      </c>
      <c s="36" t="s">
        <v>386</v>
      </c>
      <c>
        <f>(M425*21)/100</f>
      </c>
      <c t="s">
        <v>28</v>
      </c>
    </row>
    <row r="426" spans="1:5" ht="12.75">
      <c r="A426" s="35" t="s">
        <v>56</v>
      </c>
      <c r="E426" s="39" t="s">
        <v>1798</v>
      </c>
    </row>
    <row r="427" spans="1:5" ht="12.75">
      <c r="A427" s="35" t="s">
        <v>57</v>
      </c>
      <c r="E427" s="40" t="s">
        <v>5</v>
      </c>
    </row>
    <row r="428" spans="1:5" ht="12.75">
      <c r="A428" t="s">
        <v>58</v>
      </c>
      <c r="E428" s="39" t="s">
        <v>5</v>
      </c>
    </row>
    <row r="429" spans="1:16" ht="25.5">
      <c r="A429" t="s">
        <v>50</v>
      </c>
      <c s="34" t="s">
        <v>1055</v>
      </c>
      <c s="34" t="s">
        <v>1799</v>
      </c>
      <c s="35" t="s">
        <v>5</v>
      </c>
      <c s="6" t="s">
        <v>1800</v>
      </c>
      <c s="36" t="s">
        <v>252</v>
      </c>
      <c s="37">
        <v>469.75</v>
      </c>
      <c s="36">
        <v>0</v>
      </c>
      <c s="36">
        <f>ROUND(G429*H429,6)</f>
      </c>
      <c r="L429" s="38">
        <v>0</v>
      </c>
      <c s="32">
        <f>ROUND(ROUND(L429,2)*ROUND(G429,3),2)</f>
      </c>
      <c s="36" t="s">
        <v>386</v>
      </c>
      <c>
        <f>(M429*21)/100</f>
      </c>
      <c t="s">
        <v>28</v>
      </c>
    </row>
    <row r="430" spans="1:5" ht="25.5">
      <c r="A430" s="35" t="s">
        <v>56</v>
      </c>
      <c r="E430" s="39" t="s">
        <v>1800</v>
      </c>
    </row>
    <row r="431" spans="1:5" ht="25.5">
      <c r="A431" s="35" t="s">
        <v>57</v>
      </c>
      <c r="E431" s="42" t="s">
        <v>1760</v>
      </c>
    </row>
    <row r="432" spans="1:5" ht="12.75">
      <c r="A432" t="s">
        <v>58</v>
      </c>
      <c r="E432" s="39" t="s">
        <v>5</v>
      </c>
    </row>
    <row r="433" spans="1:16" ht="12.75">
      <c r="A433" t="s">
        <v>50</v>
      </c>
      <c s="34" t="s">
        <v>1058</v>
      </c>
      <c s="34" t="s">
        <v>1801</v>
      </c>
      <c s="35" t="s">
        <v>5</v>
      </c>
      <c s="6" t="s">
        <v>1802</v>
      </c>
      <c s="36" t="s">
        <v>252</v>
      </c>
      <c s="37">
        <v>547.494</v>
      </c>
      <c s="36">
        <v>0.00017</v>
      </c>
      <c s="36">
        <f>ROUND(G433*H433,6)</f>
      </c>
      <c r="L433" s="38">
        <v>0</v>
      </c>
      <c s="32">
        <f>ROUND(ROUND(L433,2)*ROUND(G433,3),2)</f>
      </c>
      <c s="36" t="s">
        <v>386</v>
      </c>
      <c>
        <f>(M433*21)/100</f>
      </c>
      <c t="s">
        <v>28</v>
      </c>
    </row>
    <row r="434" spans="1:5" ht="12.75">
      <c r="A434" s="35" t="s">
        <v>56</v>
      </c>
      <c r="E434" s="39" t="s">
        <v>1802</v>
      </c>
    </row>
    <row r="435" spans="1:5" ht="12.75">
      <c r="A435" s="35" t="s">
        <v>57</v>
      </c>
      <c r="E435" s="40" t="s">
        <v>5</v>
      </c>
    </row>
    <row r="436" spans="1:5" ht="12.75">
      <c r="A436" t="s">
        <v>58</v>
      </c>
      <c r="E436" s="39" t="s">
        <v>5</v>
      </c>
    </row>
    <row r="437" spans="1:16" ht="25.5">
      <c r="A437" t="s">
        <v>50</v>
      </c>
      <c s="34" t="s">
        <v>1061</v>
      </c>
      <c s="34" t="s">
        <v>1803</v>
      </c>
      <c s="35" t="s">
        <v>5</v>
      </c>
      <c s="6" t="s">
        <v>1804</v>
      </c>
      <c s="36" t="s">
        <v>240</v>
      </c>
      <c s="37">
        <v>5.011</v>
      </c>
      <c s="36">
        <v>0</v>
      </c>
      <c s="36">
        <f>ROUND(G437*H437,6)</f>
      </c>
      <c r="L437" s="38">
        <v>0</v>
      </c>
      <c s="32">
        <f>ROUND(ROUND(L437,2)*ROUND(G437,3),2)</f>
      </c>
      <c s="36" t="s">
        <v>386</v>
      </c>
      <c>
        <f>(M437*21)/100</f>
      </c>
      <c t="s">
        <v>28</v>
      </c>
    </row>
    <row r="438" spans="1:5" ht="25.5">
      <c r="A438" s="35" t="s">
        <v>56</v>
      </c>
      <c r="E438" s="39" t="s">
        <v>1804</v>
      </c>
    </row>
    <row r="439" spans="1:5" ht="12.75">
      <c r="A439" s="35" t="s">
        <v>57</v>
      </c>
      <c r="E439" s="40" t="s">
        <v>5</v>
      </c>
    </row>
    <row r="440" spans="1:5" ht="12.75">
      <c r="A440" t="s">
        <v>58</v>
      </c>
      <c r="E440" s="39" t="s">
        <v>5</v>
      </c>
    </row>
    <row r="441" spans="1:16" ht="38.25">
      <c r="A441" t="s">
        <v>50</v>
      </c>
      <c s="34" t="s">
        <v>1063</v>
      </c>
      <c s="34" t="s">
        <v>1805</v>
      </c>
      <c s="35" t="s">
        <v>5</v>
      </c>
      <c s="6" t="s">
        <v>1806</v>
      </c>
      <c s="36" t="s">
        <v>240</v>
      </c>
      <c s="37">
        <v>5.011</v>
      </c>
      <c s="36">
        <v>0</v>
      </c>
      <c s="36">
        <f>ROUND(G441*H441,6)</f>
      </c>
      <c r="L441" s="38">
        <v>0</v>
      </c>
      <c s="32">
        <f>ROUND(ROUND(L441,2)*ROUND(G441,3),2)</f>
      </c>
      <c s="36" t="s">
        <v>386</v>
      </c>
      <c>
        <f>(M441*21)/100</f>
      </c>
      <c t="s">
        <v>28</v>
      </c>
    </row>
    <row r="442" spans="1:5" ht="38.25">
      <c r="A442" s="35" t="s">
        <v>56</v>
      </c>
      <c r="E442" s="39" t="s">
        <v>1807</v>
      </c>
    </row>
    <row r="443" spans="1:5" ht="12.75">
      <c r="A443" s="35" t="s">
        <v>57</v>
      </c>
      <c r="E443" s="40" t="s">
        <v>5</v>
      </c>
    </row>
    <row r="444" spans="1:5" ht="12.75">
      <c r="A444" t="s">
        <v>58</v>
      </c>
      <c r="E444" s="39" t="s">
        <v>5</v>
      </c>
    </row>
    <row r="445" spans="1:13" ht="12.75">
      <c r="A445" t="s">
        <v>47</v>
      </c>
      <c r="C445" s="31" t="s">
        <v>1808</v>
      </c>
      <c r="E445" s="33" t="s">
        <v>1809</v>
      </c>
      <c r="J445" s="32">
        <f>0</f>
      </c>
      <c s="32">
        <f>0</f>
      </c>
      <c s="32">
        <f>0+L446+L450+L454</f>
      </c>
      <c s="32">
        <f>0+M446+M450+M454</f>
      </c>
    </row>
    <row r="446" spans="1:16" ht="25.5">
      <c r="A446" t="s">
        <v>50</v>
      </c>
      <c s="34" t="s">
        <v>1065</v>
      </c>
      <c s="34" t="s">
        <v>1810</v>
      </c>
      <c s="35" t="s">
        <v>5</v>
      </c>
      <c s="6" t="s">
        <v>1811</v>
      </c>
      <c s="36" t="s">
        <v>1812</v>
      </c>
      <c s="37">
        <v>2</v>
      </c>
      <c s="36">
        <v>0.0302</v>
      </c>
      <c s="36">
        <f>ROUND(G446*H446,6)</f>
      </c>
      <c r="L446" s="38">
        <v>0</v>
      </c>
      <c s="32">
        <f>ROUND(ROUND(L446,2)*ROUND(G446,3),2)</f>
      </c>
      <c s="36" t="s">
        <v>386</v>
      </c>
      <c>
        <f>(M446*21)/100</f>
      </c>
      <c t="s">
        <v>28</v>
      </c>
    </row>
    <row r="447" spans="1:5" ht="25.5">
      <c r="A447" s="35" t="s">
        <v>56</v>
      </c>
      <c r="E447" s="39" t="s">
        <v>1811</v>
      </c>
    </row>
    <row r="448" spans="1:5" ht="25.5">
      <c r="A448" s="35" t="s">
        <v>57</v>
      </c>
      <c r="E448" s="42" t="s">
        <v>1813</v>
      </c>
    </row>
    <row r="449" spans="1:5" ht="12.75">
      <c r="A449" t="s">
        <v>58</v>
      </c>
      <c r="E449" s="39" t="s">
        <v>5</v>
      </c>
    </row>
    <row r="450" spans="1:16" ht="25.5">
      <c r="A450" t="s">
        <v>50</v>
      </c>
      <c s="34" t="s">
        <v>1067</v>
      </c>
      <c s="34" t="s">
        <v>1814</v>
      </c>
      <c s="35" t="s">
        <v>5</v>
      </c>
      <c s="6" t="s">
        <v>1815</v>
      </c>
      <c s="36" t="s">
        <v>240</v>
      </c>
      <c s="37">
        <v>0.06</v>
      </c>
      <c s="36">
        <v>0</v>
      </c>
      <c s="36">
        <f>ROUND(G450*H450,6)</f>
      </c>
      <c r="L450" s="38">
        <v>0</v>
      </c>
      <c s="32">
        <f>ROUND(ROUND(L450,2)*ROUND(G450,3),2)</f>
      </c>
      <c s="36" t="s">
        <v>386</v>
      </c>
      <c>
        <f>(M450*21)/100</f>
      </c>
      <c t="s">
        <v>28</v>
      </c>
    </row>
    <row r="451" spans="1:5" ht="25.5">
      <c r="A451" s="35" t="s">
        <v>56</v>
      </c>
      <c r="E451" s="39" t="s">
        <v>1815</v>
      </c>
    </row>
    <row r="452" spans="1:5" ht="12.75">
      <c r="A452" s="35" t="s">
        <v>57</v>
      </c>
      <c r="E452" s="40" t="s">
        <v>5</v>
      </c>
    </row>
    <row r="453" spans="1:5" ht="12.75">
      <c r="A453" t="s">
        <v>58</v>
      </c>
      <c r="E453" s="39" t="s">
        <v>5</v>
      </c>
    </row>
    <row r="454" spans="1:16" ht="25.5">
      <c r="A454" t="s">
        <v>50</v>
      </c>
      <c s="34" t="s">
        <v>1069</v>
      </c>
      <c s="34" t="s">
        <v>1816</v>
      </c>
      <c s="35" t="s">
        <v>5</v>
      </c>
      <c s="6" t="s">
        <v>1817</v>
      </c>
      <c s="36" t="s">
        <v>240</v>
      </c>
      <c s="37">
        <v>0.06</v>
      </c>
      <c s="36">
        <v>0</v>
      </c>
      <c s="36">
        <f>ROUND(G454*H454,6)</f>
      </c>
      <c r="L454" s="38">
        <v>0</v>
      </c>
      <c s="32">
        <f>ROUND(ROUND(L454,2)*ROUND(G454,3),2)</f>
      </c>
      <c s="36" t="s">
        <v>386</v>
      </c>
      <c>
        <f>(M454*21)/100</f>
      </c>
      <c t="s">
        <v>28</v>
      </c>
    </row>
    <row r="455" spans="1:5" ht="38.25">
      <c r="A455" s="35" t="s">
        <v>56</v>
      </c>
      <c r="E455" s="39" t="s">
        <v>1818</v>
      </c>
    </row>
    <row r="456" spans="1:5" ht="12.75">
      <c r="A456" s="35" t="s">
        <v>57</v>
      </c>
      <c r="E456" s="40" t="s">
        <v>5</v>
      </c>
    </row>
    <row r="457" spans="1:5" ht="12.75">
      <c r="A457" t="s">
        <v>58</v>
      </c>
      <c r="E457" s="39" t="s">
        <v>5</v>
      </c>
    </row>
    <row r="458" spans="1:13" ht="12.75">
      <c r="A458" t="s">
        <v>47</v>
      </c>
      <c r="C458" s="31" t="s">
        <v>1819</v>
      </c>
      <c r="E458" s="33" t="s">
        <v>1820</v>
      </c>
      <c r="J458" s="32">
        <f>0</f>
      </c>
      <c s="32">
        <f>0</f>
      </c>
      <c s="32">
        <f>0+L459+L463+L467</f>
      </c>
      <c s="32">
        <f>0+M459+M463+M467</f>
      </c>
    </row>
    <row r="459" spans="1:16" ht="25.5">
      <c r="A459" t="s">
        <v>50</v>
      </c>
      <c s="34" t="s">
        <v>1071</v>
      </c>
      <c s="34" t="s">
        <v>1821</v>
      </c>
      <c s="35" t="s">
        <v>5</v>
      </c>
      <c s="6" t="s">
        <v>1822</v>
      </c>
      <c s="36" t="s">
        <v>54</v>
      </c>
      <c s="37">
        <v>10</v>
      </c>
      <c s="36">
        <v>0.00046</v>
      </c>
      <c s="36">
        <f>ROUND(G459*H459,6)</f>
      </c>
      <c r="L459" s="38">
        <v>0</v>
      </c>
      <c s="32">
        <f>ROUND(ROUND(L459,2)*ROUND(G459,3),2)</f>
      </c>
      <c s="36" t="s">
        <v>386</v>
      </c>
      <c>
        <f>(M459*21)/100</f>
      </c>
      <c t="s">
        <v>28</v>
      </c>
    </row>
    <row r="460" spans="1:5" ht="25.5">
      <c r="A460" s="35" t="s">
        <v>56</v>
      </c>
      <c r="E460" s="39" t="s">
        <v>1822</v>
      </c>
    </row>
    <row r="461" spans="1:5" ht="12.75">
      <c r="A461" s="35" t="s">
        <v>57</v>
      </c>
      <c r="E461" s="40" t="s">
        <v>1823</v>
      </c>
    </row>
    <row r="462" spans="1:5" ht="12.75">
      <c r="A462" t="s">
        <v>58</v>
      </c>
      <c r="E462" s="39" t="s">
        <v>5</v>
      </c>
    </row>
    <row r="463" spans="1:16" ht="25.5">
      <c r="A463" t="s">
        <v>50</v>
      </c>
      <c s="34" t="s">
        <v>1073</v>
      </c>
      <c s="34" t="s">
        <v>1824</v>
      </c>
      <c s="35" t="s">
        <v>5</v>
      </c>
      <c s="6" t="s">
        <v>1825</v>
      </c>
      <c s="36" t="s">
        <v>54</v>
      </c>
      <c s="37">
        <v>4</v>
      </c>
      <c s="36">
        <v>0.00021</v>
      </c>
      <c s="36">
        <f>ROUND(G463*H463,6)</f>
      </c>
      <c r="L463" s="38">
        <v>0</v>
      </c>
      <c s="32">
        <f>ROUND(ROUND(L463,2)*ROUND(G463,3),2)</f>
      </c>
      <c s="36" t="s">
        <v>386</v>
      </c>
      <c>
        <f>(M463*21)/100</f>
      </c>
      <c t="s">
        <v>28</v>
      </c>
    </row>
    <row r="464" spans="1:5" ht="25.5">
      <c r="A464" s="35" t="s">
        <v>56</v>
      </c>
      <c r="E464" s="39" t="s">
        <v>1825</v>
      </c>
    </row>
    <row r="465" spans="1:5" ht="12.75">
      <c r="A465" s="35" t="s">
        <v>57</v>
      </c>
      <c r="E465" s="40" t="s">
        <v>5</v>
      </c>
    </row>
    <row r="466" spans="1:5" ht="12.75">
      <c r="A466" t="s">
        <v>58</v>
      </c>
      <c r="E466" s="39" t="s">
        <v>5</v>
      </c>
    </row>
    <row r="467" spans="1:16" ht="25.5">
      <c r="A467" t="s">
        <v>50</v>
      </c>
      <c s="34" t="s">
        <v>1075</v>
      </c>
      <c s="34" t="s">
        <v>1826</v>
      </c>
      <c s="35" t="s">
        <v>5</v>
      </c>
      <c s="6" t="s">
        <v>1827</v>
      </c>
      <c s="36" t="s">
        <v>54</v>
      </c>
      <c s="37">
        <v>27</v>
      </c>
      <c s="36">
        <v>0.00024</v>
      </c>
      <c s="36">
        <f>ROUND(G467*H467,6)</f>
      </c>
      <c r="L467" s="38">
        <v>0</v>
      </c>
      <c s="32">
        <f>ROUND(ROUND(L467,2)*ROUND(G467,3),2)</f>
      </c>
      <c s="36" t="s">
        <v>386</v>
      </c>
      <c>
        <f>(M467*21)/100</f>
      </c>
      <c t="s">
        <v>28</v>
      </c>
    </row>
    <row r="468" spans="1:5" ht="25.5">
      <c r="A468" s="35" t="s">
        <v>56</v>
      </c>
      <c r="E468" s="39" t="s">
        <v>1827</v>
      </c>
    </row>
    <row r="469" spans="1:5" ht="12.75">
      <c r="A469" s="35" t="s">
        <v>57</v>
      </c>
      <c r="E469" s="40" t="s">
        <v>5</v>
      </c>
    </row>
    <row r="470" spans="1:5" ht="12.75">
      <c r="A470" t="s">
        <v>58</v>
      </c>
      <c r="E470" s="39" t="s">
        <v>5</v>
      </c>
    </row>
    <row r="471" spans="1:13" ht="12.75">
      <c r="A471" t="s">
        <v>47</v>
      </c>
      <c r="C471" s="31" t="s">
        <v>1828</v>
      </c>
      <c r="E471" s="33" t="s">
        <v>1829</v>
      </c>
      <c r="J471" s="32">
        <f>0</f>
      </c>
      <c s="32">
        <f>0</f>
      </c>
      <c s="32">
        <f>0+L472+L476+L480</f>
      </c>
      <c s="32">
        <f>0+M472+M476+M480</f>
      </c>
    </row>
    <row r="472" spans="1:16" ht="38.25">
      <c r="A472" t="s">
        <v>50</v>
      </c>
      <c s="34" t="s">
        <v>1077</v>
      </c>
      <c s="34" t="s">
        <v>1830</v>
      </c>
      <c s="35" t="s">
        <v>5</v>
      </c>
      <c s="6" t="s">
        <v>1831</v>
      </c>
      <c s="36" t="s">
        <v>252</v>
      </c>
      <c s="37">
        <v>59.785</v>
      </c>
      <c s="36">
        <v>0.01396</v>
      </c>
      <c s="36">
        <f>ROUND(G472*H472,6)</f>
      </c>
      <c r="L472" s="38">
        <v>0</v>
      </c>
      <c s="32">
        <f>ROUND(ROUND(L472,2)*ROUND(G472,3),2)</f>
      </c>
      <c s="36" t="s">
        <v>386</v>
      </c>
      <c>
        <f>(M472*21)/100</f>
      </c>
      <c t="s">
        <v>28</v>
      </c>
    </row>
    <row r="473" spans="1:5" ht="38.25">
      <c r="A473" s="35" t="s">
        <v>56</v>
      </c>
      <c r="E473" s="39" t="s">
        <v>1832</v>
      </c>
    </row>
    <row r="474" spans="1:5" ht="25.5">
      <c r="A474" s="35" t="s">
        <v>57</v>
      </c>
      <c r="E474" s="42" t="s">
        <v>1833</v>
      </c>
    </row>
    <row r="475" spans="1:5" ht="12.75">
      <c r="A475" t="s">
        <v>58</v>
      </c>
      <c r="E475" s="39" t="s">
        <v>5</v>
      </c>
    </row>
    <row r="476" spans="1:16" ht="25.5">
      <c r="A476" t="s">
        <v>50</v>
      </c>
      <c s="34" t="s">
        <v>1079</v>
      </c>
      <c s="34" t="s">
        <v>1834</v>
      </c>
      <c s="35" t="s">
        <v>5</v>
      </c>
      <c s="6" t="s">
        <v>1835</v>
      </c>
      <c s="36" t="s">
        <v>240</v>
      </c>
      <c s="37">
        <v>0.835</v>
      </c>
      <c s="36">
        <v>0</v>
      </c>
      <c s="36">
        <f>ROUND(G476*H476,6)</f>
      </c>
      <c r="L476" s="38">
        <v>0</v>
      </c>
      <c s="32">
        <f>ROUND(ROUND(L476,2)*ROUND(G476,3),2)</f>
      </c>
      <c s="36" t="s">
        <v>386</v>
      </c>
      <c>
        <f>(M476*21)/100</f>
      </c>
      <c t="s">
        <v>28</v>
      </c>
    </row>
    <row r="477" spans="1:5" ht="25.5">
      <c r="A477" s="35" t="s">
        <v>56</v>
      </c>
      <c r="E477" s="39" t="s">
        <v>1835</v>
      </c>
    </row>
    <row r="478" spans="1:5" ht="12.75">
      <c r="A478" s="35" t="s">
        <v>57</v>
      </c>
      <c r="E478" s="40" t="s">
        <v>5</v>
      </c>
    </row>
    <row r="479" spans="1:5" ht="12.75">
      <c r="A479" t="s">
        <v>58</v>
      </c>
      <c r="E479" s="39" t="s">
        <v>5</v>
      </c>
    </row>
    <row r="480" spans="1:16" ht="38.25">
      <c r="A480" t="s">
        <v>50</v>
      </c>
      <c s="34" t="s">
        <v>1081</v>
      </c>
      <c s="34" t="s">
        <v>1836</v>
      </c>
      <c s="35" t="s">
        <v>5</v>
      </c>
      <c s="6" t="s">
        <v>1837</v>
      </c>
      <c s="36" t="s">
        <v>240</v>
      </c>
      <c s="37">
        <v>0.835</v>
      </c>
      <c s="36">
        <v>0</v>
      </c>
      <c s="36">
        <f>ROUND(G480*H480,6)</f>
      </c>
      <c r="L480" s="38">
        <v>0</v>
      </c>
      <c s="32">
        <f>ROUND(ROUND(L480,2)*ROUND(G480,3),2)</f>
      </c>
      <c s="36" t="s">
        <v>386</v>
      </c>
      <c>
        <f>(M480*21)/100</f>
      </c>
      <c t="s">
        <v>28</v>
      </c>
    </row>
    <row r="481" spans="1:5" ht="38.25">
      <c r="A481" s="35" t="s">
        <v>56</v>
      </c>
      <c r="E481" s="39" t="s">
        <v>1838</v>
      </c>
    </row>
    <row r="482" spans="1:5" ht="12.75">
      <c r="A482" s="35" t="s">
        <v>57</v>
      </c>
      <c r="E482" s="40" t="s">
        <v>5</v>
      </c>
    </row>
    <row r="483" spans="1:5" ht="12.75">
      <c r="A483" t="s">
        <v>58</v>
      </c>
      <c r="E483" s="39" t="s">
        <v>5</v>
      </c>
    </row>
    <row r="484" spans="1:13" ht="12.75">
      <c r="A484" t="s">
        <v>47</v>
      </c>
      <c r="C484" s="31" t="s">
        <v>1839</v>
      </c>
      <c r="E484" s="33" t="s">
        <v>1840</v>
      </c>
      <c r="J484" s="32">
        <f>0</f>
      </c>
      <c s="32">
        <f>0</f>
      </c>
      <c s="32">
        <f>0+L485+L489+L493+L497+L501+L505+L509+L513+L517+L521+L525+L529</f>
      </c>
      <c s="32">
        <f>0+M485+M489+M493+M497+M501+M505+M509+M513+M517+M521+M525+M529</f>
      </c>
    </row>
    <row r="485" spans="1:16" ht="38.25">
      <c r="A485" t="s">
        <v>50</v>
      </c>
      <c s="34" t="s">
        <v>1083</v>
      </c>
      <c s="34" t="s">
        <v>1841</v>
      </c>
      <c s="35" t="s">
        <v>5</v>
      </c>
      <c s="6" t="s">
        <v>1842</v>
      </c>
      <c s="36" t="s">
        <v>252</v>
      </c>
      <c s="37">
        <v>29.82</v>
      </c>
      <c s="36">
        <v>0.02963</v>
      </c>
      <c s="36">
        <f>ROUND(G485*H485,6)</f>
      </c>
      <c r="L485" s="38">
        <v>0</v>
      </c>
      <c s="32">
        <f>ROUND(ROUND(L485,2)*ROUND(G485,3),2)</f>
      </c>
      <c s="36" t="s">
        <v>386</v>
      </c>
      <c>
        <f>(M485*21)/100</f>
      </c>
      <c t="s">
        <v>28</v>
      </c>
    </row>
    <row r="486" spans="1:5" ht="38.25">
      <c r="A486" s="35" t="s">
        <v>56</v>
      </c>
      <c r="E486" s="39" t="s">
        <v>1843</v>
      </c>
    </row>
    <row r="487" spans="1:5" ht="12.75">
      <c r="A487" s="35" t="s">
        <v>57</v>
      </c>
      <c r="E487" s="40" t="s">
        <v>5</v>
      </c>
    </row>
    <row r="488" spans="1:5" ht="12.75">
      <c r="A488" t="s">
        <v>58</v>
      </c>
      <c r="E488" s="39" t="s">
        <v>5</v>
      </c>
    </row>
    <row r="489" spans="1:16" ht="25.5">
      <c r="A489" t="s">
        <v>50</v>
      </c>
      <c s="34" t="s">
        <v>1086</v>
      </c>
      <c s="34" t="s">
        <v>1844</v>
      </c>
      <c s="35" t="s">
        <v>5</v>
      </c>
      <c s="6" t="s">
        <v>1845</v>
      </c>
      <c s="36" t="s">
        <v>255</v>
      </c>
      <c s="37">
        <v>24.8</v>
      </c>
      <c s="36">
        <v>1E-05</v>
      </c>
      <c s="36">
        <f>ROUND(G489*H489,6)</f>
      </c>
      <c r="L489" s="38">
        <v>0</v>
      </c>
      <c s="32">
        <f>ROUND(ROUND(L489,2)*ROUND(G489,3),2)</f>
      </c>
      <c s="36" t="s">
        <v>386</v>
      </c>
      <c>
        <f>(M489*21)/100</f>
      </c>
      <c t="s">
        <v>28</v>
      </c>
    </row>
    <row r="490" spans="1:5" ht="25.5">
      <c r="A490" s="35" t="s">
        <v>56</v>
      </c>
      <c r="E490" s="39" t="s">
        <v>1845</v>
      </c>
    </row>
    <row r="491" spans="1:5" ht="12.75">
      <c r="A491" s="35" t="s">
        <v>57</v>
      </c>
      <c r="E491" s="40" t="s">
        <v>5</v>
      </c>
    </row>
    <row r="492" spans="1:5" ht="12.75">
      <c r="A492" t="s">
        <v>58</v>
      </c>
      <c r="E492" s="39" t="s">
        <v>5</v>
      </c>
    </row>
    <row r="493" spans="1:16" ht="25.5">
      <c r="A493" t="s">
        <v>50</v>
      </c>
      <c s="34" t="s">
        <v>1090</v>
      </c>
      <c s="34" t="s">
        <v>1846</v>
      </c>
      <c s="35" t="s">
        <v>5</v>
      </c>
      <c s="6" t="s">
        <v>1847</v>
      </c>
      <c s="36" t="s">
        <v>255</v>
      </c>
      <c s="37">
        <v>24.8</v>
      </c>
      <c s="36">
        <v>0.0053</v>
      </c>
      <c s="36">
        <f>ROUND(G493*H493,6)</f>
      </c>
      <c r="L493" s="38">
        <v>0</v>
      </c>
      <c s="32">
        <f>ROUND(ROUND(L493,2)*ROUND(G493,3),2)</f>
      </c>
      <c s="36" t="s">
        <v>386</v>
      </c>
      <c>
        <f>(M493*21)/100</f>
      </c>
      <c t="s">
        <v>28</v>
      </c>
    </row>
    <row r="494" spans="1:5" ht="25.5">
      <c r="A494" s="35" t="s">
        <v>56</v>
      </c>
      <c r="E494" s="39" t="s">
        <v>1847</v>
      </c>
    </row>
    <row r="495" spans="1:5" ht="12.75">
      <c r="A495" s="35" t="s">
        <v>57</v>
      </c>
      <c r="E495" s="40" t="s">
        <v>5</v>
      </c>
    </row>
    <row r="496" spans="1:5" ht="12.75">
      <c r="A496" t="s">
        <v>58</v>
      </c>
      <c r="E496" s="39" t="s">
        <v>5</v>
      </c>
    </row>
    <row r="497" spans="1:16" ht="12.75">
      <c r="A497" t="s">
        <v>50</v>
      </c>
      <c s="34" t="s">
        <v>1093</v>
      </c>
      <c s="34" t="s">
        <v>1848</v>
      </c>
      <c s="35" t="s">
        <v>5</v>
      </c>
      <c s="6" t="s">
        <v>1849</v>
      </c>
      <c s="36" t="s">
        <v>252</v>
      </c>
      <c s="37">
        <v>25.838</v>
      </c>
      <c s="36">
        <v>0.02012</v>
      </c>
      <c s="36">
        <f>ROUND(G497*H497,6)</f>
      </c>
      <c r="L497" s="38">
        <v>0</v>
      </c>
      <c s="32">
        <f>ROUND(ROUND(L497,2)*ROUND(G497,3),2)</f>
      </c>
      <c s="36" t="s">
        <v>386</v>
      </c>
      <c>
        <f>(M497*21)/100</f>
      </c>
      <c t="s">
        <v>28</v>
      </c>
    </row>
    <row r="498" spans="1:5" ht="12.75">
      <c r="A498" s="35" t="s">
        <v>56</v>
      </c>
      <c r="E498" s="39" t="s">
        <v>1849</v>
      </c>
    </row>
    <row r="499" spans="1:5" ht="12.75">
      <c r="A499" s="35" t="s">
        <v>57</v>
      </c>
      <c r="E499" s="40" t="s">
        <v>5</v>
      </c>
    </row>
    <row r="500" spans="1:5" ht="12.75">
      <c r="A500" t="s">
        <v>58</v>
      </c>
      <c r="E500" s="39" t="s">
        <v>5</v>
      </c>
    </row>
    <row r="501" spans="1:16" ht="25.5">
      <c r="A501" t="s">
        <v>50</v>
      </c>
      <c s="34" t="s">
        <v>1096</v>
      </c>
      <c s="34" t="s">
        <v>1850</v>
      </c>
      <c s="35" t="s">
        <v>5</v>
      </c>
      <c s="6" t="s">
        <v>1851</v>
      </c>
      <c s="36" t="s">
        <v>54</v>
      </c>
      <c s="37">
        <v>7</v>
      </c>
      <c s="36">
        <v>0.03058</v>
      </c>
      <c s="36">
        <f>ROUND(G501*H501,6)</f>
      </c>
      <c r="L501" s="38">
        <v>0</v>
      </c>
      <c s="32">
        <f>ROUND(ROUND(L501,2)*ROUND(G501,3),2)</f>
      </c>
      <c s="36" t="s">
        <v>386</v>
      </c>
      <c>
        <f>(M501*21)/100</f>
      </c>
      <c t="s">
        <v>28</v>
      </c>
    </row>
    <row r="502" spans="1:5" ht="38.25">
      <c r="A502" s="35" t="s">
        <v>56</v>
      </c>
      <c r="E502" s="39" t="s">
        <v>1852</v>
      </c>
    </row>
    <row r="503" spans="1:5" ht="12.75">
      <c r="A503" s="35" t="s">
        <v>57</v>
      </c>
      <c r="E503" s="40" t="s">
        <v>5</v>
      </c>
    </row>
    <row r="504" spans="1:5" ht="12.75">
      <c r="A504" t="s">
        <v>58</v>
      </c>
      <c r="E504" s="39" t="s">
        <v>5</v>
      </c>
    </row>
    <row r="505" spans="1:16" ht="25.5">
      <c r="A505" t="s">
        <v>50</v>
      </c>
      <c s="34" t="s">
        <v>1098</v>
      </c>
      <c s="34" t="s">
        <v>1853</v>
      </c>
      <c s="35" t="s">
        <v>5</v>
      </c>
      <c s="6" t="s">
        <v>1854</v>
      </c>
      <c s="36" t="s">
        <v>252</v>
      </c>
      <c s="37">
        <v>1.08</v>
      </c>
      <c s="36">
        <v>0.01321</v>
      </c>
      <c s="36">
        <f>ROUND(G505*H505,6)</f>
      </c>
      <c r="L505" s="38">
        <v>0</v>
      </c>
      <c s="32">
        <f>ROUND(ROUND(L505,2)*ROUND(G505,3),2)</f>
      </c>
      <c s="36" t="s">
        <v>55</v>
      </c>
      <c>
        <f>(M505*21)/100</f>
      </c>
      <c t="s">
        <v>28</v>
      </c>
    </row>
    <row r="506" spans="1:5" ht="25.5">
      <c r="A506" s="35" t="s">
        <v>56</v>
      </c>
      <c r="E506" s="39" t="s">
        <v>1854</v>
      </c>
    </row>
    <row r="507" spans="1:5" ht="12.75">
      <c r="A507" s="35" t="s">
        <v>57</v>
      </c>
      <c r="E507" s="40" t="s">
        <v>5</v>
      </c>
    </row>
    <row r="508" spans="1:5" ht="12.75">
      <c r="A508" t="s">
        <v>58</v>
      </c>
      <c r="E508" s="39" t="s">
        <v>5</v>
      </c>
    </row>
    <row r="509" spans="1:16" ht="25.5">
      <c r="A509" t="s">
        <v>50</v>
      </c>
      <c s="34" t="s">
        <v>1101</v>
      </c>
      <c s="34" t="s">
        <v>1855</v>
      </c>
      <c s="35" t="s">
        <v>5</v>
      </c>
      <c s="6" t="s">
        <v>1856</v>
      </c>
      <c s="36" t="s">
        <v>252</v>
      </c>
      <c s="37">
        <v>543.87</v>
      </c>
      <c s="36">
        <v>0.00132</v>
      </c>
      <c s="36">
        <f>ROUND(G509*H509,6)</f>
      </c>
      <c r="L509" s="38">
        <v>0</v>
      </c>
      <c s="32">
        <f>ROUND(ROUND(L509,2)*ROUND(G509,3),2)</f>
      </c>
      <c s="36" t="s">
        <v>386</v>
      </c>
      <c>
        <f>(M509*21)/100</f>
      </c>
      <c t="s">
        <v>28</v>
      </c>
    </row>
    <row r="510" spans="1:5" ht="25.5">
      <c r="A510" s="35" t="s">
        <v>56</v>
      </c>
      <c r="E510" s="39" t="s">
        <v>1856</v>
      </c>
    </row>
    <row r="511" spans="1:5" ht="12.75">
      <c r="A511" s="35" t="s">
        <v>57</v>
      </c>
      <c r="E511" s="40" t="s">
        <v>5</v>
      </c>
    </row>
    <row r="512" spans="1:5" ht="12.75">
      <c r="A512" t="s">
        <v>58</v>
      </c>
      <c r="E512" s="39" t="s">
        <v>5</v>
      </c>
    </row>
    <row r="513" spans="1:16" ht="25.5">
      <c r="A513" t="s">
        <v>50</v>
      </c>
      <c s="34" t="s">
        <v>1103</v>
      </c>
      <c s="34" t="s">
        <v>1857</v>
      </c>
      <c s="35" t="s">
        <v>5</v>
      </c>
      <c s="6" t="s">
        <v>1858</v>
      </c>
      <c s="36" t="s">
        <v>252</v>
      </c>
      <c s="37">
        <v>502.698</v>
      </c>
      <c s="36">
        <v>0.003</v>
      </c>
      <c s="36">
        <f>ROUND(G513*H513,6)</f>
      </c>
      <c r="L513" s="38">
        <v>0</v>
      </c>
      <c s="32">
        <f>ROUND(ROUND(L513,2)*ROUND(G513,3),2)</f>
      </c>
      <c s="36" t="s">
        <v>386</v>
      </c>
      <c>
        <f>(M513*21)/100</f>
      </c>
      <c t="s">
        <v>28</v>
      </c>
    </row>
    <row r="514" spans="1:5" ht="25.5">
      <c r="A514" s="35" t="s">
        <v>56</v>
      </c>
      <c r="E514" s="39" t="s">
        <v>1858</v>
      </c>
    </row>
    <row r="515" spans="1:5" ht="25.5">
      <c r="A515" s="35" t="s">
        <v>57</v>
      </c>
      <c r="E515" s="40" t="s">
        <v>1859</v>
      </c>
    </row>
    <row r="516" spans="1:5" ht="12.75">
      <c r="A516" t="s">
        <v>58</v>
      </c>
      <c r="E516" s="39" t="s">
        <v>5</v>
      </c>
    </row>
    <row r="517" spans="1:16" ht="25.5">
      <c r="A517" t="s">
        <v>50</v>
      </c>
      <c s="34" t="s">
        <v>1106</v>
      </c>
      <c s="34" t="s">
        <v>1860</v>
      </c>
      <c s="35" t="s">
        <v>5</v>
      </c>
      <c s="6" t="s">
        <v>1861</v>
      </c>
      <c s="36" t="s">
        <v>252</v>
      </c>
      <c s="37">
        <v>68.366</v>
      </c>
      <c s="36">
        <v>0.0031</v>
      </c>
      <c s="36">
        <f>ROUND(G517*H517,6)</f>
      </c>
      <c r="L517" s="38">
        <v>0</v>
      </c>
      <c s="32">
        <f>ROUND(ROUND(L517,2)*ROUND(G517,3),2)</f>
      </c>
      <c s="36" t="s">
        <v>386</v>
      </c>
      <c>
        <f>(M517*21)/100</f>
      </c>
      <c t="s">
        <v>28</v>
      </c>
    </row>
    <row r="518" spans="1:5" ht="25.5">
      <c r="A518" s="35" t="s">
        <v>56</v>
      </c>
      <c r="E518" s="39" t="s">
        <v>1861</v>
      </c>
    </row>
    <row r="519" spans="1:5" ht="25.5">
      <c r="A519" s="35" t="s">
        <v>57</v>
      </c>
      <c r="E519" s="40" t="s">
        <v>1862</v>
      </c>
    </row>
    <row r="520" spans="1:5" ht="12.75">
      <c r="A520" t="s">
        <v>58</v>
      </c>
      <c r="E520" s="39" t="s">
        <v>5</v>
      </c>
    </row>
    <row r="521" spans="1:16" ht="12.75">
      <c r="A521" t="s">
        <v>50</v>
      </c>
      <c s="34" t="s">
        <v>1109</v>
      </c>
      <c s="34" t="s">
        <v>1863</v>
      </c>
      <c s="35" t="s">
        <v>5</v>
      </c>
      <c s="6" t="s">
        <v>1864</v>
      </c>
      <c s="36" t="s">
        <v>255</v>
      </c>
      <c s="37">
        <v>614.55</v>
      </c>
      <c s="36">
        <v>0.0002</v>
      </c>
      <c s="36">
        <f>ROUND(G521*H521,6)</f>
      </c>
      <c r="L521" s="38">
        <v>0</v>
      </c>
      <c s="32">
        <f>ROUND(ROUND(L521,2)*ROUND(G521,3),2)</f>
      </c>
      <c s="36" t="s">
        <v>386</v>
      </c>
      <c>
        <f>(M521*21)/100</f>
      </c>
      <c t="s">
        <v>28</v>
      </c>
    </row>
    <row r="522" spans="1:5" ht="12.75">
      <c r="A522" s="35" t="s">
        <v>56</v>
      </c>
      <c r="E522" s="39" t="s">
        <v>1864</v>
      </c>
    </row>
    <row r="523" spans="1:5" ht="12.75">
      <c r="A523" s="35" t="s">
        <v>57</v>
      </c>
      <c r="E523" s="40" t="s">
        <v>5</v>
      </c>
    </row>
    <row r="524" spans="1:5" ht="12.75">
      <c r="A524" t="s">
        <v>58</v>
      </c>
      <c r="E524" s="39" t="s">
        <v>5</v>
      </c>
    </row>
    <row r="525" spans="1:16" ht="38.25">
      <c r="A525" t="s">
        <v>50</v>
      </c>
      <c s="34" t="s">
        <v>1113</v>
      </c>
      <c s="34" t="s">
        <v>1865</v>
      </c>
      <c s="35" t="s">
        <v>5</v>
      </c>
      <c s="6" t="s">
        <v>1866</v>
      </c>
      <c s="36" t="s">
        <v>240</v>
      </c>
      <c s="37">
        <v>3.441</v>
      </c>
      <c s="36">
        <v>0</v>
      </c>
      <c s="36">
        <f>ROUND(G525*H525,6)</f>
      </c>
      <c r="L525" s="38">
        <v>0</v>
      </c>
      <c s="32">
        <f>ROUND(ROUND(L525,2)*ROUND(G525,3),2)</f>
      </c>
      <c s="36" t="s">
        <v>386</v>
      </c>
      <c>
        <f>(M525*21)/100</f>
      </c>
      <c t="s">
        <v>28</v>
      </c>
    </row>
    <row r="526" spans="1:5" ht="38.25">
      <c r="A526" s="35" t="s">
        <v>56</v>
      </c>
      <c r="E526" s="39" t="s">
        <v>1867</v>
      </c>
    </row>
    <row r="527" spans="1:5" ht="12.75">
      <c r="A527" s="35" t="s">
        <v>57</v>
      </c>
      <c r="E527" s="40" t="s">
        <v>5</v>
      </c>
    </row>
    <row r="528" spans="1:5" ht="12.75">
      <c r="A528" t="s">
        <v>58</v>
      </c>
      <c r="E528" s="39" t="s">
        <v>5</v>
      </c>
    </row>
    <row r="529" spans="1:16" ht="38.25">
      <c r="A529" t="s">
        <v>50</v>
      </c>
      <c s="34" t="s">
        <v>1115</v>
      </c>
      <c s="34" t="s">
        <v>1868</v>
      </c>
      <c s="35" t="s">
        <v>5</v>
      </c>
      <c s="6" t="s">
        <v>1869</v>
      </c>
      <c s="36" t="s">
        <v>240</v>
      </c>
      <c s="37">
        <v>3.441</v>
      </c>
      <c s="36">
        <v>0</v>
      </c>
      <c s="36">
        <f>ROUND(G529*H529,6)</f>
      </c>
      <c r="L529" s="38">
        <v>0</v>
      </c>
      <c s="32">
        <f>ROUND(ROUND(L529,2)*ROUND(G529,3),2)</f>
      </c>
      <c s="36" t="s">
        <v>386</v>
      </c>
      <c>
        <f>(M529*21)/100</f>
      </c>
      <c t="s">
        <v>28</v>
      </c>
    </row>
    <row r="530" spans="1:5" ht="38.25">
      <c r="A530" s="35" t="s">
        <v>56</v>
      </c>
      <c r="E530" s="39" t="s">
        <v>1870</v>
      </c>
    </row>
    <row r="531" spans="1:5" ht="12.75">
      <c r="A531" s="35" t="s">
        <v>57</v>
      </c>
      <c r="E531" s="40" t="s">
        <v>5</v>
      </c>
    </row>
    <row r="532" spans="1:5" ht="12.75">
      <c r="A532" t="s">
        <v>58</v>
      </c>
      <c r="E532" s="39" t="s">
        <v>5</v>
      </c>
    </row>
    <row r="533" spans="1:13" ht="12.75">
      <c r="A533" t="s">
        <v>47</v>
      </c>
      <c r="C533" s="31" t="s">
        <v>1871</v>
      </c>
      <c r="E533" s="33" t="s">
        <v>1872</v>
      </c>
      <c r="J533" s="32">
        <f>0</f>
      </c>
      <c s="32">
        <f>0</f>
      </c>
      <c s="32">
        <f>0+L534+L538+L542+L546+L550</f>
      </c>
      <c s="32">
        <f>0+M534+M538+M542+M546+M550</f>
      </c>
    </row>
    <row r="534" spans="1:16" ht="25.5">
      <c r="A534" t="s">
        <v>50</v>
      </c>
      <c s="34" t="s">
        <v>1117</v>
      </c>
      <c s="34" t="s">
        <v>1873</v>
      </c>
      <c s="35" t="s">
        <v>5</v>
      </c>
      <c s="6" t="s">
        <v>1874</v>
      </c>
      <c s="36" t="s">
        <v>255</v>
      </c>
      <c s="37">
        <v>14.265</v>
      </c>
      <c s="36">
        <v>0.00152</v>
      </c>
      <c s="36">
        <f>ROUND(G534*H534,6)</f>
      </c>
      <c r="L534" s="38">
        <v>0</v>
      </c>
      <c s="32">
        <f>ROUND(ROUND(L534,2)*ROUND(G534,3),2)</f>
      </c>
      <c s="36" t="s">
        <v>386</v>
      </c>
      <c>
        <f>(M534*21)/100</f>
      </c>
      <c t="s">
        <v>28</v>
      </c>
    </row>
    <row r="535" spans="1:5" ht="25.5">
      <c r="A535" s="35" t="s">
        <v>56</v>
      </c>
      <c r="E535" s="39" t="s">
        <v>1874</v>
      </c>
    </row>
    <row r="536" spans="1:5" ht="25.5">
      <c r="A536" s="35" t="s">
        <v>57</v>
      </c>
      <c r="E536" s="42" t="s">
        <v>1875</v>
      </c>
    </row>
    <row r="537" spans="1:5" ht="12.75">
      <c r="A537" t="s">
        <v>58</v>
      </c>
      <c r="E537" s="39" t="s">
        <v>5</v>
      </c>
    </row>
    <row r="538" spans="1:16" ht="25.5">
      <c r="A538" t="s">
        <v>50</v>
      </c>
      <c s="34" t="s">
        <v>1119</v>
      </c>
      <c s="34" t="s">
        <v>1876</v>
      </c>
      <c s="35" t="s">
        <v>5</v>
      </c>
      <c s="6" t="s">
        <v>1877</v>
      </c>
      <c s="36" t="s">
        <v>255</v>
      </c>
      <c s="37">
        <v>96.13</v>
      </c>
      <c s="36">
        <v>0.0017</v>
      </c>
      <c s="36">
        <f>ROUND(G538*H538,6)</f>
      </c>
      <c r="L538" s="38">
        <v>0</v>
      </c>
      <c s="32">
        <f>ROUND(ROUND(L538,2)*ROUND(G538,3),2)</f>
      </c>
      <c s="36" t="s">
        <v>386</v>
      </c>
      <c>
        <f>(M538*21)/100</f>
      </c>
      <c t="s">
        <v>28</v>
      </c>
    </row>
    <row r="539" spans="1:5" ht="25.5">
      <c r="A539" s="35" t="s">
        <v>56</v>
      </c>
      <c r="E539" s="39" t="s">
        <v>1877</v>
      </c>
    </row>
    <row r="540" spans="1:5" ht="25.5">
      <c r="A540" s="35" t="s">
        <v>57</v>
      </c>
      <c r="E540" s="42" t="s">
        <v>1878</v>
      </c>
    </row>
    <row r="541" spans="1:5" ht="12.75">
      <c r="A541" t="s">
        <v>58</v>
      </c>
      <c r="E541" s="39" t="s">
        <v>5</v>
      </c>
    </row>
    <row r="542" spans="1:16" ht="25.5">
      <c r="A542" t="s">
        <v>50</v>
      </c>
      <c s="34" t="s">
        <v>1121</v>
      </c>
      <c s="34" t="s">
        <v>1879</v>
      </c>
      <c s="35" t="s">
        <v>5</v>
      </c>
      <c s="6" t="s">
        <v>1880</v>
      </c>
      <c s="36" t="s">
        <v>54</v>
      </c>
      <c s="37">
        <v>4</v>
      </c>
      <c s="36">
        <v>0</v>
      </c>
      <c s="36">
        <f>ROUND(G542*H542,6)</f>
      </c>
      <c r="L542" s="38">
        <v>0</v>
      </c>
      <c s="32">
        <f>ROUND(ROUND(L542,2)*ROUND(G542,3),2)</f>
      </c>
      <c s="36" t="s">
        <v>386</v>
      </c>
      <c>
        <f>(M542*21)/100</f>
      </c>
      <c t="s">
        <v>28</v>
      </c>
    </row>
    <row r="543" spans="1:5" ht="25.5">
      <c r="A543" s="35" t="s">
        <v>56</v>
      </c>
      <c r="E543" s="39" t="s">
        <v>1880</v>
      </c>
    </row>
    <row r="544" spans="1:5" ht="12.75">
      <c r="A544" s="35" t="s">
        <v>57</v>
      </c>
      <c r="E544" s="40" t="s">
        <v>5</v>
      </c>
    </row>
    <row r="545" spans="1:5" ht="12.75">
      <c r="A545" t="s">
        <v>58</v>
      </c>
      <c r="E545" s="39" t="s">
        <v>5</v>
      </c>
    </row>
    <row r="546" spans="1:16" ht="25.5">
      <c r="A546" t="s">
        <v>50</v>
      </c>
      <c s="34" t="s">
        <v>1123</v>
      </c>
      <c s="34" t="s">
        <v>1881</v>
      </c>
      <c s="35" t="s">
        <v>5</v>
      </c>
      <c s="6" t="s">
        <v>1882</v>
      </c>
      <c s="36" t="s">
        <v>240</v>
      </c>
      <c s="37">
        <v>0.185</v>
      </c>
      <c s="36">
        <v>0</v>
      </c>
      <c s="36">
        <f>ROUND(G546*H546,6)</f>
      </c>
      <c r="L546" s="38">
        <v>0</v>
      </c>
      <c s="32">
        <f>ROUND(ROUND(L546,2)*ROUND(G546,3),2)</f>
      </c>
      <c s="36" t="s">
        <v>386</v>
      </c>
      <c>
        <f>(M546*21)/100</f>
      </c>
      <c t="s">
        <v>28</v>
      </c>
    </row>
    <row r="547" spans="1:5" ht="25.5">
      <c r="A547" s="35" t="s">
        <v>56</v>
      </c>
      <c r="E547" s="39" t="s">
        <v>1882</v>
      </c>
    </row>
    <row r="548" spans="1:5" ht="12.75">
      <c r="A548" s="35" t="s">
        <v>57</v>
      </c>
      <c r="E548" s="40" t="s">
        <v>5</v>
      </c>
    </row>
    <row r="549" spans="1:5" ht="12.75">
      <c r="A549" t="s">
        <v>58</v>
      </c>
      <c r="E549" s="39" t="s">
        <v>5</v>
      </c>
    </row>
    <row r="550" spans="1:16" ht="38.25">
      <c r="A550" t="s">
        <v>50</v>
      </c>
      <c s="34" t="s">
        <v>1125</v>
      </c>
      <c s="34" t="s">
        <v>1883</v>
      </c>
      <c s="35" t="s">
        <v>5</v>
      </c>
      <c s="6" t="s">
        <v>1884</v>
      </c>
      <c s="36" t="s">
        <v>240</v>
      </c>
      <c s="37">
        <v>0.185</v>
      </c>
      <c s="36">
        <v>0</v>
      </c>
      <c s="36">
        <f>ROUND(G550*H550,6)</f>
      </c>
      <c r="L550" s="38">
        <v>0</v>
      </c>
      <c s="32">
        <f>ROUND(ROUND(L550,2)*ROUND(G550,3),2)</f>
      </c>
      <c s="36" t="s">
        <v>386</v>
      </c>
      <c>
        <f>(M550*21)/100</f>
      </c>
      <c t="s">
        <v>28</v>
      </c>
    </row>
    <row r="551" spans="1:5" ht="38.25">
      <c r="A551" s="35" t="s">
        <v>56</v>
      </c>
      <c r="E551" s="39" t="s">
        <v>1885</v>
      </c>
    </row>
    <row r="552" spans="1:5" ht="12.75">
      <c r="A552" s="35" t="s">
        <v>57</v>
      </c>
      <c r="E552" s="40" t="s">
        <v>5</v>
      </c>
    </row>
    <row r="553" spans="1:5" ht="12.75">
      <c r="A553" t="s">
        <v>58</v>
      </c>
      <c r="E553" s="39" t="s">
        <v>5</v>
      </c>
    </row>
    <row r="554" spans="1:13" ht="12.75">
      <c r="A554" t="s">
        <v>47</v>
      </c>
      <c r="C554" s="31" t="s">
        <v>1886</v>
      </c>
      <c r="E554" s="33" t="s">
        <v>1887</v>
      </c>
      <c r="J554" s="32">
        <f>0</f>
      </c>
      <c s="32">
        <f>0</f>
      </c>
      <c s="32">
        <f>0+L555+L559+L563+L567+L571+L575+L579+L583+L587+L591+L595+L599+L603+L607+L611</f>
      </c>
      <c s="32">
        <f>0+M555+M559+M563+M567+M571+M575+M579+M583+M587+M591+M595+M599+M603+M607+M611</f>
      </c>
    </row>
    <row r="555" spans="1:16" ht="25.5">
      <c r="A555" t="s">
        <v>50</v>
      </c>
      <c s="34" t="s">
        <v>1128</v>
      </c>
      <c s="34" t="s">
        <v>1888</v>
      </c>
      <c s="35" t="s">
        <v>5</v>
      </c>
      <c s="6" t="s">
        <v>1889</v>
      </c>
      <c s="36" t="s">
        <v>255</v>
      </c>
      <c s="37">
        <v>6.6</v>
      </c>
      <c s="36">
        <v>0</v>
      </c>
      <c s="36">
        <f>ROUND(G555*H555,6)</f>
      </c>
      <c r="L555" s="38">
        <v>0</v>
      </c>
      <c s="32">
        <f>ROUND(ROUND(L555,2)*ROUND(G555,3),2)</f>
      </c>
      <c s="36" t="s">
        <v>386</v>
      </c>
      <c>
        <f>(M555*21)/100</f>
      </c>
      <c t="s">
        <v>28</v>
      </c>
    </row>
    <row r="556" spans="1:5" ht="25.5">
      <c r="A556" s="35" t="s">
        <v>56</v>
      </c>
      <c r="E556" s="39" t="s">
        <v>1889</v>
      </c>
    </row>
    <row r="557" spans="1:5" ht="25.5">
      <c r="A557" s="35" t="s">
        <v>57</v>
      </c>
      <c r="E557" s="42" t="s">
        <v>1890</v>
      </c>
    </row>
    <row r="558" spans="1:5" ht="12.75">
      <c r="A558" t="s">
        <v>58</v>
      </c>
      <c r="E558" s="39" t="s">
        <v>5</v>
      </c>
    </row>
    <row r="559" spans="1:16" ht="12.75">
      <c r="A559" t="s">
        <v>50</v>
      </c>
      <c s="34" t="s">
        <v>1130</v>
      </c>
      <c s="34" t="s">
        <v>1891</v>
      </c>
      <c s="35" t="s">
        <v>5</v>
      </c>
      <c s="6" t="s">
        <v>1892</v>
      </c>
      <c s="36" t="s">
        <v>54</v>
      </c>
      <c s="37">
        <v>6</v>
      </c>
      <c s="36">
        <v>0</v>
      </c>
      <c s="36">
        <f>ROUND(G559*H559,6)</f>
      </c>
      <c r="L559" s="38">
        <v>0</v>
      </c>
      <c s="32">
        <f>ROUND(ROUND(L559,2)*ROUND(G559,3),2)</f>
      </c>
      <c s="36" t="s">
        <v>386</v>
      </c>
      <c>
        <f>(M559*21)/100</f>
      </c>
      <c t="s">
        <v>28</v>
      </c>
    </row>
    <row r="560" spans="1:5" ht="12.75">
      <c r="A560" s="35" t="s">
        <v>56</v>
      </c>
      <c r="E560" s="39" t="s">
        <v>1892</v>
      </c>
    </row>
    <row r="561" spans="1:5" ht="12.75">
      <c r="A561" s="35" t="s">
        <v>57</v>
      </c>
      <c r="E561" s="40" t="s">
        <v>5</v>
      </c>
    </row>
    <row r="562" spans="1:5" ht="12.75">
      <c r="A562" t="s">
        <v>58</v>
      </c>
      <c r="E562" s="39" t="s">
        <v>5</v>
      </c>
    </row>
    <row r="563" spans="1:16" ht="12.75">
      <c r="A563" t="s">
        <v>50</v>
      </c>
      <c s="34" t="s">
        <v>1132</v>
      </c>
      <c s="34" t="s">
        <v>1893</v>
      </c>
      <c s="35" t="s">
        <v>5</v>
      </c>
      <c s="6" t="s">
        <v>1894</v>
      </c>
      <c s="36" t="s">
        <v>54</v>
      </c>
      <c s="37">
        <v>4</v>
      </c>
      <c s="36">
        <v>1E-05</v>
      </c>
      <c s="36">
        <f>ROUND(G563*H563,6)</f>
      </c>
      <c r="L563" s="38">
        <v>0</v>
      </c>
      <c s="32">
        <f>ROUND(ROUND(L563,2)*ROUND(G563,3),2)</f>
      </c>
      <c s="36" t="s">
        <v>386</v>
      </c>
      <c>
        <f>(M563*21)/100</f>
      </c>
      <c t="s">
        <v>28</v>
      </c>
    </row>
    <row r="564" spans="1:5" ht="12.75">
      <c r="A564" s="35" t="s">
        <v>56</v>
      </c>
      <c r="E564" s="39" t="s">
        <v>1894</v>
      </c>
    </row>
    <row r="565" spans="1:5" ht="12.75">
      <c r="A565" s="35" t="s">
        <v>57</v>
      </c>
      <c r="E565" s="40" t="s">
        <v>5</v>
      </c>
    </row>
    <row r="566" spans="1:5" ht="12.75">
      <c r="A566" t="s">
        <v>58</v>
      </c>
      <c r="E566" s="39" t="s">
        <v>5</v>
      </c>
    </row>
    <row r="567" spans="1:16" ht="12.75">
      <c r="A567" t="s">
        <v>50</v>
      </c>
      <c s="34" t="s">
        <v>1134</v>
      </c>
      <c s="34" t="s">
        <v>1895</v>
      </c>
      <c s="35" t="s">
        <v>5</v>
      </c>
      <c s="6" t="s">
        <v>1896</v>
      </c>
      <c s="36" t="s">
        <v>255</v>
      </c>
      <c s="37">
        <v>7.26</v>
      </c>
      <c s="36">
        <v>0</v>
      </c>
      <c s="36">
        <f>ROUND(G567*H567,6)</f>
      </c>
      <c r="L567" s="38">
        <v>0</v>
      </c>
      <c s="32">
        <f>ROUND(ROUND(L567,2)*ROUND(G567,3),2)</f>
      </c>
      <c s="36" t="s">
        <v>386</v>
      </c>
      <c>
        <f>(M567*21)/100</f>
      </c>
      <c t="s">
        <v>28</v>
      </c>
    </row>
    <row r="568" spans="1:5" ht="12.75">
      <c r="A568" s="35" t="s">
        <v>56</v>
      </c>
      <c r="E568" s="39" t="s">
        <v>1896</v>
      </c>
    </row>
    <row r="569" spans="1:5" ht="12.75">
      <c r="A569" s="35" t="s">
        <v>57</v>
      </c>
      <c r="E569" s="40" t="s">
        <v>5</v>
      </c>
    </row>
    <row r="570" spans="1:5" ht="12.75">
      <c r="A570" t="s">
        <v>58</v>
      </c>
      <c r="E570" s="39" t="s">
        <v>5</v>
      </c>
    </row>
    <row r="571" spans="1:16" ht="25.5">
      <c r="A571" t="s">
        <v>50</v>
      </c>
      <c s="34" t="s">
        <v>1137</v>
      </c>
      <c s="34" t="s">
        <v>1897</v>
      </c>
      <c s="35" t="s">
        <v>5</v>
      </c>
      <c s="6" t="s">
        <v>1898</v>
      </c>
      <c s="36" t="s">
        <v>54</v>
      </c>
      <c s="37">
        <v>28</v>
      </c>
      <c s="36">
        <v>0</v>
      </c>
      <c s="36">
        <f>ROUND(G571*H571,6)</f>
      </c>
      <c r="L571" s="38">
        <v>0</v>
      </c>
      <c s="32">
        <f>ROUND(ROUND(L571,2)*ROUND(G571,3),2)</f>
      </c>
      <c s="36" t="s">
        <v>386</v>
      </c>
      <c>
        <f>(M571*21)/100</f>
      </c>
      <c t="s">
        <v>28</v>
      </c>
    </row>
    <row r="572" spans="1:5" ht="25.5">
      <c r="A572" s="35" t="s">
        <v>56</v>
      </c>
      <c r="E572" s="39" t="s">
        <v>1898</v>
      </c>
    </row>
    <row r="573" spans="1:5" ht="12.75">
      <c r="A573" s="35" t="s">
        <v>57</v>
      </c>
      <c r="E573" s="40" t="s">
        <v>5</v>
      </c>
    </row>
    <row r="574" spans="1:5" ht="12.75">
      <c r="A574" t="s">
        <v>58</v>
      </c>
      <c r="E574" s="39" t="s">
        <v>5</v>
      </c>
    </row>
    <row r="575" spans="1:16" ht="12.75">
      <c r="A575" t="s">
        <v>50</v>
      </c>
      <c s="34" t="s">
        <v>1139</v>
      </c>
      <c s="34" t="s">
        <v>1899</v>
      </c>
      <c s="35" t="s">
        <v>5</v>
      </c>
      <c s="6" t="s">
        <v>1900</v>
      </c>
      <c s="36" t="s">
        <v>54</v>
      </c>
      <c s="37">
        <v>3</v>
      </c>
      <c s="36">
        <v>0.008</v>
      </c>
      <c s="36">
        <f>ROUND(G575*H575,6)</f>
      </c>
      <c r="L575" s="38">
        <v>0</v>
      </c>
      <c s="32">
        <f>ROUND(ROUND(L575,2)*ROUND(G575,3),2)</f>
      </c>
      <c s="36" t="s">
        <v>55</v>
      </c>
      <c>
        <f>(M575*21)/100</f>
      </c>
      <c t="s">
        <v>28</v>
      </c>
    </row>
    <row r="576" spans="1:5" ht="12.75">
      <c r="A576" s="35" t="s">
        <v>56</v>
      </c>
      <c r="E576" s="39" t="s">
        <v>1900</v>
      </c>
    </row>
    <row r="577" spans="1:5" ht="12.75">
      <c r="A577" s="35" t="s">
        <v>57</v>
      </c>
      <c r="E577" s="40" t="s">
        <v>5</v>
      </c>
    </row>
    <row r="578" spans="1:5" ht="12.75">
      <c r="A578" t="s">
        <v>58</v>
      </c>
      <c r="E578" s="39" t="s">
        <v>5</v>
      </c>
    </row>
    <row r="579" spans="1:16" ht="12.75">
      <c r="A579" t="s">
        <v>50</v>
      </c>
      <c s="34" t="s">
        <v>1141</v>
      </c>
      <c s="34" t="s">
        <v>1901</v>
      </c>
      <c s="35" t="s">
        <v>5</v>
      </c>
      <c s="6" t="s">
        <v>1902</v>
      </c>
      <c s="36" t="s">
        <v>54</v>
      </c>
      <c s="37">
        <v>25</v>
      </c>
      <c s="36">
        <v>0.009</v>
      </c>
      <c s="36">
        <f>ROUND(G579*H579,6)</f>
      </c>
      <c r="L579" s="38">
        <v>0</v>
      </c>
      <c s="32">
        <f>ROUND(ROUND(L579,2)*ROUND(G579,3),2)</f>
      </c>
      <c s="36" t="s">
        <v>55</v>
      </c>
      <c>
        <f>(M579*21)/100</f>
      </c>
      <c t="s">
        <v>28</v>
      </c>
    </row>
    <row r="580" spans="1:5" ht="12.75">
      <c r="A580" s="35" t="s">
        <v>56</v>
      </c>
      <c r="E580" s="39" t="s">
        <v>1902</v>
      </c>
    </row>
    <row r="581" spans="1:5" ht="12.75">
      <c r="A581" s="35" t="s">
        <v>57</v>
      </c>
      <c r="E581" s="40" t="s">
        <v>5</v>
      </c>
    </row>
    <row r="582" spans="1:5" ht="12.75">
      <c r="A582" t="s">
        <v>58</v>
      </c>
      <c r="E582" s="39" t="s">
        <v>5</v>
      </c>
    </row>
    <row r="583" spans="1:16" ht="25.5">
      <c r="A583" t="s">
        <v>50</v>
      </c>
      <c s="34" t="s">
        <v>1143</v>
      </c>
      <c s="34" t="s">
        <v>1903</v>
      </c>
      <c s="35" t="s">
        <v>5</v>
      </c>
      <c s="6" t="s">
        <v>1904</v>
      </c>
      <c s="36" t="s">
        <v>54</v>
      </c>
      <c s="37">
        <v>5</v>
      </c>
      <c s="36">
        <v>0</v>
      </c>
      <c s="36">
        <f>ROUND(G583*H583,6)</f>
      </c>
      <c r="L583" s="38">
        <v>0</v>
      </c>
      <c s="32">
        <f>ROUND(ROUND(L583,2)*ROUND(G583,3),2)</f>
      </c>
      <c s="36" t="s">
        <v>386</v>
      </c>
      <c>
        <f>(M583*21)/100</f>
      </c>
      <c t="s">
        <v>28</v>
      </c>
    </row>
    <row r="584" spans="1:5" ht="25.5">
      <c r="A584" s="35" t="s">
        <v>56</v>
      </c>
      <c r="E584" s="39" t="s">
        <v>1904</v>
      </c>
    </row>
    <row r="585" spans="1:5" ht="25.5">
      <c r="A585" s="35" t="s">
        <v>57</v>
      </c>
      <c r="E585" s="42" t="s">
        <v>1905</v>
      </c>
    </row>
    <row r="586" spans="1:5" ht="12.75">
      <c r="A586" t="s">
        <v>58</v>
      </c>
      <c r="E586" s="39" t="s">
        <v>5</v>
      </c>
    </row>
    <row r="587" spans="1:16" ht="12.75">
      <c r="A587" t="s">
        <v>50</v>
      </c>
      <c s="34" t="s">
        <v>1145</v>
      </c>
      <c s="34" t="s">
        <v>1906</v>
      </c>
      <c s="35" t="s">
        <v>5</v>
      </c>
      <c s="6" t="s">
        <v>1907</v>
      </c>
      <c s="36" t="s">
        <v>54</v>
      </c>
      <c s="37">
        <v>5</v>
      </c>
      <c s="36">
        <v>0.01</v>
      </c>
      <c s="36">
        <f>ROUND(G587*H587,6)</f>
      </c>
      <c r="L587" s="38">
        <v>0</v>
      </c>
      <c s="32">
        <f>ROUND(ROUND(L587,2)*ROUND(G587,3),2)</f>
      </c>
      <c s="36" t="s">
        <v>55</v>
      </c>
      <c>
        <f>(M587*21)/100</f>
      </c>
      <c t="s">
        <v>28</v>
      </c>
    </row>
    <row r="588" spans="1:5" ht="12.75">
      <c r="A588" s="35" t="s">
        <v>56</v>
      </c>
      <c r="E588" s="39" t="s">
        <v>1907</v>
      </c>
    </row>
    <row r="589" spans="1:5" ht="12.75">
      <c r="A589" s="35" t="s">
        <v>57</v>
      </c>
      <c r="E589" s="40" t="s">
        <v>5</v>
      </c>
    </row>
    <row r="590" spans="1:5" ht="12.75">
      <c r="A590" t="s">
        <v>58</v>
      </c>
      <c r="E590" s="39" t="s">
        <v>5</v>
      </c>
    </row>
    <row r="591" spans="1:16" ht="25.5">
      <c r="A591" t="s">
        <v>50</v>
      </c>
      <c s="34" t="s">
        <v>1908</v>
      </c>
      <c s="34" t="s">
        <v>1909</v>
      </c>
      <c s="35" t="s">
        <v>5</v>
      </c>
      <c s="6" t="s">
        <v>1910</v>
      </c>
      <c s="36" t="s">
        <v>54</v>
      </c>
      <c s="37">
        <v>1</v>
      </c>
      <c s="36">
        <v>0</v>
      </c>
      <c s="36">
        <f>ROUND(G591*H591,6)</f>
      </c>
      <c r="L591" s="38">
        <v>0</v>
      </c>
      <c s="32">
        <f>ROUND(ROUND(L591,2)*ROUND(G591,3),2)</f>
      </c>
      <c s="36" t="s">
        <v>386</v>
      </c>
      <c>
        <f>(M591*21)/100</f>
      </c>
      <c t="s">
        <v>28</v>
      </c>
    </row>
    <row r="592" spans="1:5" ht="25.5">
      <c r="A592" s="35" t="s">
        <v>56</v>
      </c>
      <c r="E592" s="39" t="s">
        <v>1910</v>
      </c>
    </row>
    <row r="593" spans="1:5" ht="25.5">
      <c r="A593" s="35" t="s">
        <v>57</v>
      </c>
      <c r="E593" s="42" t="s">
        <v>1631</v>
      </c>
    </row>
    <row r="594" spans="1:5" ht="12.75">
      <c r="A594" t="s">
        <v>58</v>
      </c>
      <c r="E594" s="39" t="s">
        <v>5</v>
      </c>
    </row>
    <row r="595" spans="1:16" ht="25.5">
      <c r="A595" t="s">
        <v>50</v>
      </c>
      <c s="34" t="s">
        <v>1911</v>
      </c>
      <c s="34" t="s">
        <v>1912</v>
      </c>
      <c s="35" t="s">
        <v>5</v>
      </c>
      <c s="6" t="s">
        <v>1913</v>
      </c>
      <c s="36" t="s">
        <v>54</v>
      </c>
      <c s="37">
        <v>1</v>
      </c>
      <c s="36">
        <v>0.008</v>
      </c>
      <c s="36">
        <f>ROUND(G595*H595,6)</f>
      </c>
      <c r="L595" s="38">
        <v>0</v>
      </c>
      <c s="32">
        <f>ROUND(ROUND(L595,2)*ROUND(G595,3),2)</f>
      </c>
      <c s="36" t="s">
        <v>55</v>
      </c>
      <c>
        <f>(M595*21)/100</f>
      </c>
      <c t="s">
        <v>28</v>
      </c>
    </row>
    <row r="596" spans="1:5" ht="25.5">
      <c r="A596" s="35" t="s">
        <v>56</v>
      </c>
      <c r="E596" s="39" t="s">
        <v>1913</v>
      </c>
    </row>
    <row r="597" spans="1:5" ht="12.75">
      <c r="A597" s="35" t="s">
        <v>57</v>
      </c>
      <c r="E597" s="40" t="s">
        <v>5</v>
      </c>
    </row>
    <row r="598" spans="1:5" ht="12.75">
      <c r="A598" t="s">
        <v>58</v>
      </c>
      <c r="E598" s="39" t="s">
        <v>5</v>
      </c>
    </row>
    <row r="599" spans="1:16" ht="25.5">
      <c r="A599" t="s">
        <v>50</v>
      </c>
      <c s="34" t="s">
        <v>1914</v>
      </c>
      <c s="34" t="s">
        <v>1915</v>
      </c>
      <c s="35" t="s">
        <v>5</v>
      </c>
      <c s="6" t="s">
        <v>1916</v>
      </c>
      <c s="36" t="s">
        <v>255</v>
      </c>
      <c s="37">
        <v>62</v>
      </c>
      <c s="36">
        <v>0</v>
      </c>
      <c s="36">
        <f>ROUND(G599*H599,6)</f>
      </c>
      <c r="L599" s="38">
        <v>0</v>
      </c>
      <c s="32">
        <f>ROUND(ROUND(L599,2)*ROUND(G599,3),2)</f>
      </c>
      <c s="36" t="s">
        <v>386</v>
      </c>
      <c>
        <f>(M599*21)/100</f>
      </c>
      <c t="s">
        <v>28</v>
      </c>
    </row>
    <row r="600" spans="1:5" ht="25.5">
      <c r="A600" s="35" t="s">
        <v>56</v>
      </c>
      <c r="E600" s="39" t="s">
        <v>1916</v>
      </c>
    </row>
    <row r="601" spans="1:5" ht="12.75">
      <c r="A601" s="35" t="s">
        <v>57</v>
      </c>
      <c r="E601" s="40" t="s">
        <v>5</v>
      </c>
    </row>
    <row r="602" spans="1:5" ht="12.75">
      <c r="A602" t="s">
        <v>58</v>
      </c>
      <c r="E602" s="39" t="s">
        <v>5</v>
      </c>
    </row>
    <row r="603" spans="1:16" ht="12.75">
      <c r="A603" t="s">
        <v>50</v>
      </c>
      <c s="34" t="s">
        <v>1917</v>
      </c>
      <c s="34" t="s">
        <v>1918</v>
      </c>
      <c s="35" t="s">
        <v>5</v>
      </c>
      <c s="6" t="s">
        <v>1919</v>
      </c>
      <c s="36" t="s">
        <v>255</v>
      </c>
      <c s="37">
        <v>65.1</v>
      </c>
      <c s="36">
        <v>0.004</v>
      </c>
      <c s="36">
        <f>ROUND(G603*H603,6)</f>
      </c>
      <c r="L603" s="38">
        <v>0</v>
      </c>
      <c s="32">
        <f>ROUND(ROUND(L603,2)*ROUND(G603,3),2)</f>
      </c>
      <c s="36" t="s">
        <v>386</v>
      </c>
      <c>
        <f>(M603*21)/100</f>
      </c>
      <c t="s">
        <v>28</v>
      </c>
    </row>
    <row r="604" spans="1:5" ht="12.75">
      <c r="A604" s="35" t="s">
        <v>56</v>
      </c>
      <c r="E604" s="39" t="s">
        <v>1919</v>
      </c>
    </row>
    <row r="605" spans="1:5" ht="12.75">
      <c r="A605" s="35" t="s">
        <v>57</v>
      </c>
      <c r="E605" s="40" t="s">
        <v>5</v>
      </c>
    </row>
    <row r="606" spans="1:5" ht="12.75">
      <c r="A606" t="s">
        <v>58</v>
      </c>
      <c r="E606" s="39" t="s">
        <v>5</v>
      </c>
    </row>
    <row r="607" spans="1:16" ht="25.5">
      <c r="A607" t="s">
        <v>50</v>
      </c>
      <c s="34" t="s">
        <v>1920</v>
      </c>
      <c s="34" t="s">
        <v>1921</v>
      </c>
      <c s="35" t="s">
        <v>5</v>
      </c>
      <c s="6" t="s">
        <v>1922</v>
      </c>
      <c s="36" t="s">
        <v>240</v>
      </c>
      <c s="37">
        <v>0.567</v>
      </c>
      <c s="36">
        <v>0</v>
      </c>
      <c s="36">
        <f>ROUND(G607*H607,6)</f>
      </c>
      <c r="L607" s="38">
        <v>0</v>
      </c>
      <c s="32">
        <f>ROUND(ROUND(L607,2)*ROUND(G607,3),2)</f>
      </c>
      <c s="36" t="s">
        <v>386</v>
      </c>
      <c>
        <f>(M607*21)/100</f>
      </c>
      <c t="s">
        <v>28</v>
      </c>
    </row>
    <row r="608" spans="1:5" ht="25.5">
      <c r="A608" s="35" t="s">
        <v>56</v>
      </c>
      <c r="E608" s="39" t="s">
        <v>1922</v>
      </c>
    </row>
    <row r="609" spans="1:5" ht="12.75">
      <c r="A609" s="35" t="s">
        <v>57</v>
      </c>
      <c r="E609" s="40" t="s">
        <v>5</v>
      </c>
    </row>
    <row r="610" spans="1:5" ht="12.75">
      <c r="A610" t="s">
        <v>58</v>
      </c>
      <c r="E610" s="39" t="s">
        <v>5</v>
      </c>
    </row>
    <row r="611" spans="1:16" ht="38.25">
      <c r="A611" t="s">
        <v>50</v>
      </c>
      <c s="34" t="s">
        <v>1923</v>
      </c>
      <c s="34" t="s">
        <v>1924</v>
      </c>
      <c s="35" t="s">
        <v>5</v>
      </c>
      <c s="6" t="s">
        <v>1925</v>
      </c>
      <c s="36" t="s">
        <v>240</v>
      </c>
      <c s="37">
        <v>0.567</v>
      </c>
      <c s="36">
        <v>0</v>
      </c>
      <c s="36">
        <f>ROUND(G611*H611,6)</f>
      </c>
      <c r="L611" s="38">
        <v>0</v>
      </c>
      <c s="32">
        <f>ROUND(ROUND(L611,2)*ROUND(G611,3),2)</f>
      </c>
      <c s="36" t="s">
        <v>386</v>
      </c>
      <c>
        <f>(M611*21)/100</f>
      </c>
      <c t="s">
        <v>28</v>
      </c>
    </row>
    <row r="612" spans="1:5" ht="38.25">
      <c r="A612" s="35" t="s">
        <v>56</v>
      </c>
      <c r="E612" s="39" t="s">
        <v>1926</v>
      </c>
    </row>
    <row r="613" spans="1:5" ht="12.75">
      <c r="A613" s="35" t="s">
        <v>57</v>
      </c>
      <c r="E613" s="40" t="s">
        <v>5</v>
      </c>
    </row>
    <row r="614" spans="1:5" ht="12.75">
      <c r="A614" t="s">
        <v>58</v>
      </c>
      <c r="E614" s="39" t="s">
        <v>5</v>
      </c>
    </row>
    <row r="615" spans="1:13" ht="12.75">
      <c r="A615" t="s">
        <v>47</v>
      </c>
      <c r="C615" s="31" t="s">
        <v>1927</v>
      </c>
      <c r="E615" s="33" t="s">
        <v>1928</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1929</v>
      </c>
      <c s="34" t="s">
        <v>1930</v>
      </c>
      <c s="35" t="s">
        <v>5</v>
      </c>
      <c s="6" t="s">
        <v>1931</v>
      </c>
      <c s="36" t="s">
        <v>252</v>
      </c>
      <c s="37">
        <v>9.635</v>
      </c>
      <c s="36">
        <v>0.00019</v>
      </c>
      <c s="36">
        <f>ROUND(G616*H616,6)</f>
      </c>
      <c r="L616" s="38">
        <v>0</v>
      </c>
      <c s="32">
        <f>ROUND(ROUND(L616,2)*ROUND(G616,3),2)</f>
      </c>
      <c s="36" t="s">
        <v>386</v>
      </c>
      <c>
        <f>(M616*21)/100</f>
      </c>
      <c t="s">
        <v>28</v>
      </c>
    </row>
    <row r="617" spans="1:5" ht="25.5">
      <c r="A617" s="35" t="s">
        <v>56</v>
      </c>
      <c r="E617" s="39" t="s">
        <v>1931</v>
      </c>
    </row>
    <row r="618" spans="1:5" ht="25.5">
      <c r="A618" s="35" t="s">
        <v>57</v>
      </c>
      <c r="E618" s="42" t="s">
        <v>1932</v>
      </c>
    </row>
    <row r="619" spans="1:5" ht="12.75">
      <c r="A619" t="s">
        <v>58</v>
      </c>
      <c r="E619" s="39" t="s">
        <v>5</v>
      </c>
    </row>
    <row r="620" spans="1:16" ht="12.75">
      <c r="A620" t="s">
        <v>50</v>
      </c>
      <c s="34" t="s">
        <v>1933</v>
      </c>
      <c s="34" t="s">
        <v>1934</v>
      </c>
      <c s="35" t="s">
        <v>5</v>
      </c>
      <c s="6" t="s">
        <v>1935</v>
      </c>
      <c s="36" t="s">
        <v>54</v>
      </c>
      <c s="37">
        <v>1</v>
      </c>
      <c s="36">
        <v>0.09</v>
      </c>
      <c s="36">
        <f>ROUND(G620*H620,6)</f>
      </c>
      <c r="L620" s="38">
        <v>0</v>
      </c>
      <c s="32">
        <f>ROUND(ROUND(L620,2)*ROUND(G620,3),2)</f>
      </c>
      <c s="36" t="s">
        <v>55</v>
      </c>
      <c>
        <f>(M620*21)/100</f>
      </c>
      <c t="s">
        <v>28</v>
      </c>
    </row>
    <row r="621" spans="1:5" ht="12.75">
      <c r="A621" s="35" t="s">
        <v>56</v>
      </c>
      <c r="E621" s="39" t="s">
        <v>1935</v>
      </c>
    </row>
    <row r="622" spans="1:5" ht="12.75">
      <c r="A622" s="35" t="s">
        <v>57</v>
      </c>
      <c r="E622" s="40" t="s">
        <v>5</v>
      </c>
    </row>
    <row r="623" spans="1:5" ht="12.75">
      <c r="A623" t="s">
        <v>58</v>
      </c>
      <c r="E623" s="39" t="s">
        <v>5</v>
      </c>
    </row>
    <row r="624" spans="1:16" ht="25.5">
      <c r="A624" t="s">
        <v>50</v>
      </c>
      <c s="34" t="s">
        <v>1936</v>
      </c>
      <c s="34" t="s">
        <v>1937</v>
      </c>
      <c s="35" t="s">
        <v>5</v>
      </c>
      <c s="6" t="s">
        <v>1938</v>
      </c>
      <c s="36" t="s">
        <v>252</v>
      </c>
      <c s="37">
        <v>4.05</v>
      </c>
      <c s="36">
        <v>0</v>
      </c>
      <c s="36">
        <f>ROUND(G624*H624,6)</f>
      </c>
      <c r="L624" s="38">
        <v>0</v>
      </c>
      <c s="32">
        <f>ROUND(ROUND(L624,2)*ROUND(G624,3),2)</f>
      </c>
      <c s="36" t="s">
        <v>386</v>
      </c>
      <c>
        <f>(M624*21)/100</f>
      </c>
      <c t="s">
        <v>28</v>
      </c>
    </row>
    <row r="625" spans="1:5" ht="25.5">
      <c r="A625" s="35" t="s">
        <v>56</v>
      </c>
      <c r="E625" s="39" t="s">
        <v>1938</v>
      </c>
    </row>
    <row r="626" spans="1:5" ht="25.5">
      <c r="A626" s="35" t="s">
        <v>57</v>
      </c>
      <c r="E626" s="42" t="s">
        <v>1939</v>
      </c>
    </row>
    <row r="627" spans="1:5" ht="12.75">
      <c r="A627" t="s">
        <v>58</v>
      </c>
      <c r="E627" s="39" t="s">
        <v>5</v>
      </c>
    </row>
    <row r="628" spans="1:16" ht="25.5">
      <c r="A628" t="s">
        <v>50</v>
      </c>
      <c s="34" t="s">
        <v>1940</v>
      </c>
      <c s="34" t="s">
        <v>1941</v>
      </c>
      <c s="35" t="s">
        <v>5</v>
      </c>
      <c s="6" t="s">
        <v>1942</v>
      </c>
      <c s="36" t="s">
        <v>54</v>
      </c>
      <c s="37">
        <v>1</v>
      </c>
      <c s="36">
        <v>0.04</v>
      </c>
      <c s="36">
        <f>ROUND(G628*H628,6)</f>
      </c>
      <c r="L628" s="38">
        <v>0</v>
      </c>
      <c s="32">
        <f>ROUND(ROUND(L628,2)*ROUND(G628,3),2)</f>
      </c>
      <c s="36" t="s">
        <v>55</v>
      </c>
      <c>
        <f>(M628*21)/100</f>
      </c>
      <c t="s">
        <v>28</v>
      </c>
    </row>
    <row r="629" spans="1:5" ht="25.5">
      <c r="A629" s="35" t="s">
        <v>56</v>
      </c>
      <c r="E629" s="39" t="s">
        <v>1942</v>
      </c>
    </row>
    <row r="630" spans="1:5" ht="12.75">
      <c r="A630" s="35" t="s">
        <v>57</v>
      </c>
      <c r="E630" s="40" t="s">
        <v>5</v>
      </c>
    </row>
    <row r="631" spans="1:5" ht="12.75">
      <c r="A631" t="s">
        <v>58</v>
      </c>
      <c r="E631" s="39" t="s">
        <v>5</v>
      </c>
    </row>
    <row r="632" spans="1:16" ht="25.5">
      <c r="A632" t="s">
        <v>50</v>
      </c>
      <c s="34" t="s">
        <v>1943</v>
      </c>
      <c s="34" t="s">
        <v>1944</v>
      </c>
      <c s="35" t="s">
        <v>5</v>
      </c>
      <c s="6" t="s">
        <v>1945</v>
      </c>
      <c s="36" t="s">
        <v>255</v>
      </c>
      <c s="37">
        <v>1.15</v>
      </c>
      <c s="36">
        <v>0.0004</v>
      </c>
      <c s="36">
        <f>ROUND(G632*H632,6)</f>
      </c>
      <c r="L632" s="38">
        <v>0</v>
      </c>
      <c s="32">
        <f>ROUND(ROUND(L632,2)*ROUND(G632,3),2)</f>
      </c>
      <c s="36" t="s">
        <v>386</v>
      </c>
      <c>
        <f>(M632*21)/100</f>
      </c>
      <c t="s">
        <v>28</v>
      </c>
    </row>
    <row r="633" spans="1:5" ht="25.5">
      <c r="A633" s="35" t="s">
        <v>56</v>
      </c>
      <c r="E633" s="39" t="s">
        <v>1945</v>
      </c>
    </row>
    <row r="634" spans="1:5" ht="25.5">
      <c r="A634" s="35" t="s">
        <v>57</v>
      </c>
      <c r="E634" s="42" t="s">
        <v>1946</v>
      </c>
    </row>
    <row r="635" spans="1:5" ht="12.75">
      <c r="A635" t="s">
        <v>58</v>
      </c>
      <c r="E635" s="39" t="s">
        <v>5</v>
      </c>
    </row>
    <row r="636" spans="1:16" ht="12.75">
      <c r="A636" t="s">
        <v>50</v>
      </c>
      <c s="34" t="s">
        <v>1947</v>
      </c>
      <c s="34" t="s">
        <v>1948</v>
      </c>
      <c s="35" t="s">
        <v>5</v>
      </c>
      <c s="6" t="s">
        <v>1949</v>
      </c>
      <c s="36" t="s">
        <v>255</v>
      </c>
      <c s="37">
        <v>1.15</v>
      </c>
      <c s="36">
        <v>0.015</v>
      </c>
      <c s="36">
        <f>ROUND(G636*H636,6)</f>
      </c>
      <c r="L636" s="38">
        <v>0</v>
      </c>
      <c s="32">
        <f>ROUND(ROUND(L636,2)*ROUND(G636,3),2)</f>
      </c>
      <c s="36" t="s">
        <v>55</v>
      </c>
      <c>
        <f>(M636*21)/100</f>
      </c>
      <c t="s">
        <v>28</v>
      </c>
    </row>
    <row r="637" spans="1:5" ht="12.75">
      <c r="A637" s="35" t="s">
        <v>56</v>
      </c>
      <c r="E637" s="39" t="s">
        <v>1949</v>
      </c>
    </row>
    <row r="638" spans="1:5" ht="12.75">
      <c r="A638" s="35" t="s">
        <v>57</v>
      </c>
      <c r="E638" s="40" t="s">
        <v>5</v>
      </c>
    </row>
    <row r="639" spans="1:5" ht="12.75">
      <c r="A639" t="s">
        <v>58</v>
      </c>
      <c r="E639" s="39" t="s">
        <v>5</v>
      </c>
    </row>
    <row r="640" spans="1:16" ht="12.75">
      <c r="A640" t="s">
        <v>50</v>
      </c>
      <c s="34" t="s">
        <v>1950</v>
      </c>
      <c s="34" t="s">
        <v>1951</v>
      </c>
      <c s="35" t="s">
        <v>5</v>
      </c>
      <c s="6" t="s">
        <v>1952</v>
      </c>
      <c s="36" t="s">
        <v>54</v>
      </c>
      <c s="37">
        <v>1</v>
      </c>
      <c s="36">
        <v>0</v>
      </c>
      <c s="36">
        <f>ROUND(G640*H640,6)</f>
      </c>
      <c r="L640" s="38">
        <v>0</v>
      </c>
      <c s="32">
        <f>ROUND(ROUND(L640,2)*ROUND(G640,3),2)</f>
      </c>
      <c s="36" t="s">
        <v>386</v>
      </c>
      <c>
        <f>(M640*21)/100</f>
      </c>
      <c t="s">
        <v>28</v>
      </c>
    </row>
    <row r="641" spans="1:5" ht="12.75">
      <c r="A641" s="35" t="s">
        <v>56</v>
      </c>
      <c r="E641" s="39" t="s">
        <v>1952</v>
      </c>
    </row>
    <row r="642" spans="1:5" ht="25.5">
      <c r="A642" s="35" t="s">
        <v>57</v>
      </c>
      <c r="E642" s="42" t="s">
        <v>1953</v>
      </c>
    </row>
    <row r="643" spans="1:5" ht="12.75">
      <c r="A643" t="s">
        <v>58</v>
      </c>
      <c r="E643" s="39" t="s">
        <v>5</v>
      </c>
    </row>
    <row r="644" spans="1:16" ht="25.5">
      <c r="A644" t="s">
        <v>50</v>
      </c>
      <c s="34" t="s">
        <v>1954</v>
      </c>
      <c s="34" t="s">
        <v>1955</v>
      </c>
      <c s="35" t="s">
        <v>5</v>
      </c>
      <c s="6" t="s">
        <v>1956</v>
      </c>
      <c s="36" t="s">
        <v>54</v>
      </c>
      <c s="37">
        <v>1</v>
      </c>
      <c s="36">
        <v>0.02</v>
      </c>
      <c s="36">
        <f>ROUND(G644*H644,6)</f>
      </c>
      <c r="L644" s="38">
        <v>0</v>
      </c>
      <c s="32">
        <f>ROUND(ROUND(L644,2)*ROUND(G644,3),2)</f>
      </c>
      <c s="36" t="s">
        <v>55</v>
      </c>
      <c>
        <f>(M644*21)/100</f>
      </c>
      <c t="s">
        <v>28</v>
      </c>
    </row>
    <row r="645" spans="1:5" ht="25.5">
      <c r="A645" s="35" t="s">
        <v>56</v>
      </c>
      <c r="E645" s="39" t="s">
        <v>1956</v>
      </c>
    </row>
    <row r="646" spans="1:5" ht="12.75">
      <c r="A646" s="35" t="s">
        <v>57</v>
      </c>
      <c r="E646" s="40" t="s">
        <v>5</v>
      </c>
    </row>
    <row r="647" spans="1:5" ht="12.75">
      <c r="A647" t="s">
        <v>58</v>
      </c>
      <c r="E647" s="39" t="s">
        <v>5</v>
      </c>
    </row>
    <row r="648" spans="1:16" ht="12.75">
      <c r="A648" t="s">
        <v>50</v>
      </c>
      <c s="34" t="s">
        <v>1957</v>
      </c>
      <c s="34" t="s">
        <v>1958</v>
      </c>
      <c s="35" t="s">
        <v>5</v>
      </c>
      <c s="6" t="s">
        <v>1959</v>
      </c>
      <c s="36" t="s">
        <v>54</v>
      </c>
      <c s="37">
        <v>5</v>
      </c>
      <c s="36">
        <v>0</v>
      </c>
      <c s="36">
        <f>ROUND(G648*H648,6)</f>
      </c>
      <c r="L648" s="38">
        <v>0</v>
      </c>
      <c s="32">
        <f>ROUND(ROUND(L648,2)*ROUND(G648,3),2)</f>
      </c>
      <c s="36" t="s">
        <v>386</v>
      </c>
      <c>
        <f>(M648*21)/100</f>
      </c>
      <c t="s">
        <v>28</v>
      </c>
    </row>
    <row r="649" spans="1:5" ht="12.75">
      <c r="A649" s="35" t="s">
        <v>56</v>
      </c>
      <c r="E649" s="39" t="s">
        <v>1959</v>
      </c>
    </row>
    <row r="650" spans="1:5" ht="25.5">
      <c r="A650" s="35" t="s">
        <v>57</v>
      </c>
      <c r="E650" s="42" t="s">
        <v>1960</v>
      </c>
    </row>
    <row r="651" spans="1:5" ht="12.75">
      <c r="A651" t="s">
        <v>58</v>
      </c>
      <c r="E651" s="39" t="s">
        <v>5</v>
      </c>
    </row>
    <row r="652" spans="1:16" ht="25.5">
      <c r="A652" t="s">
        <v>50</v>
      </c>
      <c s="34" t="s">
        <v>1961</v>
      </c>
      <c s="34" t="s">
        <v>1962</v>
      </c>
      <c s="35" t="s">
        <v>5</v>
      </c>
      <c s="6" t="s">
        <v>1963</v>
      </c>
      <c s="36" t="s">
        <v>54</v>
      </c>
      <c s="37">
        <v>5</v>
      </c>
      <c s="36">
        <v>0.025</v>
      </c>
      <c s="36">
        <f>ROUND(G652*H652,6)</f>
      </c>
      <c r="L652" s="38">
        <v>0</v>
      </c>
      <c s="32">
        <f>ROUND(ROUND(L652,2)*ROUND(G652,3),2)</f>
      </c>
      <c s="36" t="s">
        <v>55</v>
      </c>
      <c>
        <f>(M652*21)/100</f>
      </c>
      <c t="s">
        <v>28</v>
      </c>
    </row>
    <row r="653" spans="1:5" ht="25.5">
      <c r="A653" s="35" t="s">
        <v>56</v>
      </c>
      <c r="E653" s="39" t="s">
        <v>1963</v>
      </c>
    </row>
    <row r="654" spans="1:5" ht="12.75">
      <c r="A654" s="35" t="s">
        <v>57</v>
      </c>
      <c r="E654" s="40" t="s">
        <v>5</v>
      </c>
    </row>
    <row r="655" spans="1:5" ht="12.75">
      <c r="A655" t="s">
        <v>58</v>
      </c>
      <c r="E655" s="39" t="s">
        <v>5</v>
      </c>
    </row>
    <row r="656" spans="1:16" ht="12.75">
      <c r="A656" t="s">
        <v>50</v>
      </c>
      <c s="34" t="s">
        <v>1964</v>
      </c>
      <c s="34" t="s">
        <v>1965</v>
      </c>
      <c s="35" t="s">
        <v>5</v>
      </c>
      <c s="6" t="s">
        <v>1966</v>
      </c>
      <c s="36" t="s">
        <v>255</v>
      </c>
      <c s="37">
        <v>330.87</v>
      </c>
      <c s="36">
        <v>0</v>
      </c>
      <c s="36">
        <f>ROUND(G656*H656,6)</f>
      </c>
      <c r="L656" s="38">
        <v>0</v>
      </c>
      <c s="32">
        <f>ROUND(ROUND(L656,2)*ROUND(G656,3),2)</f>
      </c>
      <c s="36" t="s">
        <v>386</v>
      </c>
      <c>
        <f>(M656*21)/100</f>
      </c>
      <c t="s">
        <v>28</v>
      </c>
    </row>
    <row r="657" spans="1:5" ht="12.75">
      <c r="A657" s="35" t="s">
        <v>56</v>
      </c>
      <c r="E657" s="39" t="s">
        <v>1966</v>
      </c>
    </row>
    <row r="658" spans="1:5" ht="12.75">
      <c r="A658" s="35" t="s">
        <v>57</v>
      </c>
      <c r="E658" s="40" t="s">
        <v>5</v>
      </c>
    </row>
    <row r="659" spans="1:5" ht="12.75">
      <c r="A659" t="s">
        <v>58</v>
      </c>
      <c r="E659" s="39" t="s">
        <v>5</v>
      </c>
    </row>
    <row r="660" spans="1:16" ht="12.75">
      <c r="A660" t="s">
        <v>50</v>
      </c>
      <c s="34" t="s">
        <v>1967</v>
      </c>
      <c s="34" t="s">
        <v>1968</v>
      </c>
      <c s="35" t="s">
        <v>5</v>
      </c>
      <c s="6" t="s">
        <v>1969</v>
      </c>
      <c s="36" t="s">
        <v>255</v>
      </c>
      <c s="37">
        <v>357.34</v>
      </c>
      <c s="36">
        <v>0.0015</v>
      </c>
      <c s="36">
        <f>ROUND(G660*H660,6)</f>
      </c>
      <c r="L660" s="38">
        <v>0</v>
      </c>
      <c s="32">
        <f>ROUND(ROUND(L660,2)*ROUND(G660,3),2)</f>
      </c>
      <c s="36" t="s">
        <v>386</v>
      </c>
      <c>
        <f>(M660*21)/100</f>
      </c>
      <c t="s">
        <v>28</v>
      </c>
    </row>
    <row r="661" spans="1:5" ht="12.75">
      <c r="A661" s="35" t="s">
        <v>56</v>
      </c>
      <c r="E661" s="39" t="s">
        <v>1969</v>
      </c>
    </row>
    <row r="662" spans="1:5" ht="12.75">
      <c r="A662" s="35" t="s">
        <v>57</v>
      </c>
      <c r="E662" s="40" t="s">
        <v>5</v>
      </c>
    </row>
    <row r="663" spans="1:5" ht="12.75">
      <c r="A663" t="s">
        <v>58</v>
      </c>
      <c r="E663" s="39" t="s">
        <v>5</v>
      </c>
    </row>
    <row r="664" spans="1:16" ht="12.75">
      <c r="A664" t="s">
        <v>50</v>
      </c>
      <c s="34" t="s">
        <v>1970</v>
      </c>
      <c s="34" t="s">
        <v>1971</v>
      </c>
      <c s="35" t="s">
        <v>5</v>
      </c>
      <c s="6" t="s">
        <v>1972</v>
      </c>
      <c s="36" t="s">
        <v>255</v>
      </c>
      <c s="37">
        <v>60.09</v>
      </c>
      <c s="36">
        <v>1E-05</v>
      </c>
      <c s="36">
        <f>ROUND(G664*H664,6)</f>
      </c>
      <c r="L664" s="38">
        <v>0</v>
      </c>
      <c s="32">
        <f>ROUND(ROUND(L664,2)*ROUND(G664,3),2)</f>
      </c>
      <c s="36" t="s">
        <v>386</v>
      </c>
      <c>
        <f>(M664*21)/100</f>
      </c>
      <c t="s">
        <v>28</v>
      </c>
    </row>
    <row r="665" spans="1:5" ht="12.75">
      <c r="A665" s="35" t="s">
        <v>56</v>
      </c>
      <c r="E665" s="39" t="s">
        <v>1972</v>
      </c>
    </row>
    <row r="666" spans="1:5" ht="25.5">
      <c r="A666" s="35" t="s">
        <v>57</v>
      </c>
      <c r="E666" s="42" t="s">
        <v>1973</v>
      </c>
    </row>
    <row r="667" spans="1:5" ht="12.75">
      <c r="A667" t="s">
        <v>58</v>
      </c>
      <c r="E667" s="39" t="s">
        <v>5</v>
      </c>
    </row>
    <row r="668" spans="1:16" ht="25.5">
      <c r="A668" t="s">
        <v>50</v>
      </c>
      <c s="34" t="s">
        <v>1974</v>
      </c>
      <c s="34" t="s">
        <v>1975</v>
      </c>
      <c s="35" t="s">
        <v>5</v>
      </c>
      <c s="6" t="s">
        <v>1976</v>
      </c>
      <c s="36" t="s">
        <v>255</v>
      </c>
      <c s="37">
        <v>64.897</v>
      </c>
      <c s="36">
        <v>0.0015</v>
      </c>
      <c s="36">
        <f>ROUND(G668*H668,6)</f>
      </c>
      <c r="L668" s="38">
        <v>0</v>
      </c>
      <c s="32">
        <f>ROUND(ROUND(L668,2)*ROUND(G668,3),2)</f>
      </c>
      <c s="36" t="s">
        <v>386</v>
      </c>
      <c>
        <f>(M668*21)/100</f>
      </c>
      <c t="s">
        <v>28</v>
      </c>
    </row>
    <row r="669" spans="1:5" ht="25.5">
      <c r="A669" s="35" t="s">
        <v>56</v>
      </c>
      <c r="E669" s="39" t="s">
        <v>1976</v>
      </c>
    </row>
    <row r="670" spans="1:5" ht="12.75">
      <c r="A670" s="35" t="s">
        <v>57</v>
      </c>
      <c r="E670" s="40" t="s">
        <v>5</v>
      </c>
    </row>
    <row r="671" spans="1:5" ht="12.75">
      <c r="A671" t="s">
        <v>58</v>
      </c>
      <c r="E671" s="39" t="s">
        <v>5</v>
      </c>
    </row>
    <row r="672" spans="1:16" ht="12.75">
      <c r="A672" t="s">
        <v>50</v>
      </c>
      <c s="34" t="s">
        <v>1977</v>
      </c>
      <c s="34" t="s">
        <v>1978</v>
      </c>
      <c s="35" t="s">
        <v>5</v>
      </c>
      <c s="6" t="s">
        <v>1979</v>
      </c>
      <c s="36" t="s">
        <v>255</v>
      </c>
      <c s="37">
        <v>15.7</v>
      </c>
      <c s="36">
        <v>0</v>
      </c>
      <c s="36">
        <f>ROUND(G672*H672,6)</f>
      </c>
      <c r="L672" s="38">
        <v>0</v>
      </c>
      <c s="32">
        <f>ROUND(ROUND(L672,2)*ROUND(G672,3),2)</f>
      </c>
      <c s="36" t="s">
        <v>386</v>
      </c>
      <c>
        <f>(M672*21)/100</f>
      </c>
      <c t="s">
        <v>28</v>
      </c>
    </row>
    <row r="673" spans="1:5" ht="12.75">
      <c r="A673" s="35" t="s">
        <v>56</v>
      </c>
      <c r="E673" s="39" t="s">
        <v>1979</v>
      </c>
    </row>
    <row r="674" spans="1:5" ht="25.5">
      <c r="A674" s="35" t="s">
        <v>57</v>
      </c>
      <c r="E674" s="42" t="s">
        <v>1980</v>
      </c>
    </row>
    <row r="675" spans="1:5" ht="12.75">
      <c r="A675" t="s">
        <v>58</v>
      </c>
      <c r="E675" s="39" t="s">
        <v>5</v>
      </c>
    </row>
    <row r="676" spans="1:16" ht="12.75">
      <c r="A676" t="s">
        <v>50</v>
      </c>
      <c s="34" t="s">
        <v>1981</v>
      </c>
      <c s="34" t="s">
        <v>1982</v>
      </c>
      <c s="35" t="s">
        <v>5</v>
      </c>
      <c s="6" t="s">
        <v>1983</v>
      </c>
      <c s="36" t="s">
        <v>255</v>
      </c>
      <c s="37">
        <v>16.956</v>
      </c>
      <c s="36">
        <v>0.00125</v>
      </c>
      <c s="36">
        <f>ROUND(G676*H676,6)</f>
      </c>
      <c r="L676" s="38">
        <v>0</v>
      </c>
      <c s="32">
        <f>ROUND(ROUND(L676,2)*ROUND(G676,3),2)</f>
      </c>
      <c s="36" t="s">
        <v>386</v>
      </c>
      <c>
        <f>(M676*21)/100</f>
      </c>
      <c t="s">
        <v>28</v>
      </c>
    </row>
    <row r="677" spans="1:5" ht="12.75">
      <c r="A677" s="35" t="s">
        <v>56</v>
      </c>
      <c r="E677" s="39" t="s">
        <v>1983</v>
      </c>
    </row>
    <row r="678" spans="1:5" ht="12.75">
      <c r="A678" s="35" t="s">
        <v>57</v>
      </c>
      <c r="E678" s="40" t="s">
        <v>5</v>
      </c>
    </row>
    <row r="679" spans="1:5" ht="12.75">
      <c r="A679" t="s">
        <v>58</v>
      </c>
      <c r="E679" s="39" t="s">
        <v>5</v>
      </c>
    </row>
    <row r="680" spans="1:16" ht="12.75">
      <c r="A680" t="s">
        <v>50</v>
      </c>
      <c s="34" t="s">
        <v>1984</v>
      </c>
      <c s="34" t="s">
        <v>1985</v>
      </c>
      <c s="35" t="s">
        <v>5</v>
      </c>
      <c s="6" t="s">
        <v>1986</v>
      </c>
      <c s="36" t="s">
        <v>252</v>
      </c>
      <c s="37">
        <v>7.04</v>
      </c>
      <c s="36">
        <v>0</v>
      </c>
      <c s="36">
        <f>ROUND(G680*H680,6)</f>
      </c>
      <c r="L680" s="38">
        <v>0</v>
      </c>
      <c s="32">
        <f>ROUND(ROUND(L680,2)*ROUND(G680,3),2)</f>
      </c>
      <c s="36" t="s">
        <v>386</v>
      </c>
      <c>
        <f>(M680*21)/100</f>
      </c>
      <c t="s">
        <v>28</v>
      </c>
    </row>
    <row r="681" spans="1:5" ht="12.75">
      <c r="A681" s="35" t="s">
        <v>56</v>
      </c>
      <c r="E681" s="39" t="s">
        <v>1986</v>
      </c>
    </row>
    <row r="682" spans="1:5" ht="12.75">
      <c r="A682" s="35" t="s">
        <v>57</v>
      </c>
      <c r="E682" s="40" t="s">
        <v>5</v>
      </c>
    </row>
    <row r="683" spans="1:5" ht="12.75">
      <c r="A683" t="s">
        <v>58</v>
      </c>
      <c r="E683" s="39" t="s">
        <v>5</v>
      </c>
    </row>
    <row r="684" spans="1:16" ht="12.75">
      <c r="A684" t="s">
        <v>50</v>
      </c>
      <c s="34" t="s">
        <v>1987</v>
      </c>
      <c s="34" t="s">
        <v>1988</v>
      </c>
      <c s="35" t="s">
        <v>5</v>
      </c>
      <c s="6" t="s">
        <v>1989</v>
      </c>
      <c s="36" t="s">
        <v>252</v>
      </c>
      <c s="37">
        <v>7.744</v>
      </c>
      <c s="36">
        <v>0.016</v>
      </c>
      <c s="36">
        <f>ROUND(G684*H684,6)</f>
      </c>
      <c r="L684" s="38">
        <v>0</v>
      </c>
      <c s="32">
        <f>ROUND(ROUND(L684,2)*ROUND(G684,3),2)</f>
      </c>
      <c s="36" t="s">
        <v>386</v>
      </c>
      <c>
        <f>(M684*21)/100</f>
      </c>
      <c t="s">
        <v>28</v>
      </c>
    </row>
    <row r="685" spans="1:5" ht="12.75">
      <c r="A685" s="35" t="s">
        <v>56</v>
      </c>
      <c r="E685" s="39" t="s">
        <v>1989</v>
      </c>
    </row>
    <row r="686" spans="1:5" ht="12.75">
      <c r="A686" s="35" t="s">
        <v>57</v>
      </c>
      <c r="E686" s="40" t="s">
        <v>5</v>
      </c>
    </row>
    <row r="687" spans="1:5" ht="12.75">
      <c r="A687" t="s">
        <v>58</v>
      </c>
      <c r="E687" s="39" t="s">
        <v>5</v>
      </c>
    </row>
    <row r="688" spans="1:16" ht="12.75">
      <c r="A688" t="s">
        <v>50</v>
      </c>
      <c s="34" t="s">
        <v>1990</v>
      </c>
      <c s="34" t="s">
        <v>1991</v>
      </c>
      <c s="35" t="s">
        <v>5</v>
      </c>
      <c s="6" t="s">
        <v>1992</v>
      </c>
      <c s="36" t="s">
        <v>252</v>
      </c>
      <c s="37">
        <v>7.744</v>
      </c>
      <c s="36">
        <v>0</v>
      </c>
      <c s="36">
        <f>ROUND(G688*H688,6)</f>
      </c>
      <c r="L688" s="38">
        <v>0</v>
      </c>
      <c s="32">
        <f>ROUND(ROUND(L688,2)*ROUND(G688,3),2)</f>
      </c>
      <c s="36" t="s">
        <v>55</v>
      </c>
      <c>
        <f>(M688*21)/100</f>
      </c>
      <c t="s">
        <v>28</v>
      </c>
    </row>
    <row r="689" spans="1:5" ht="12.75">
      <c r="A689" s="35" t="s">
        <v>56</v>
      </c>
      <c r="E689" s="39" t="s">
        <v>1992</v>
      </c>
    </row>
    <row r="690" spans="1:5" ht="12.75">
      <c r="A690" s="35" t="s">
        <v>57</v>
      </c>
      <c r="E690" s="40" t="s">
        <v>5</v>
      </c>
    </row>
    <row r="691" spans="1:5" ht="12.75">
      <c r="A691" t="s">
        <v>58</v>
      </c>
      <c r="E691" s="39" t="s">
        <v>5</v>
      </c>
    </row>
    <row r="692" spans="1:16" ht="25.5">
      <c r="A692" t="s">
        <v>50</v>
      </c>
      <c s="34" t="s">
        <v>1993</v>
      </c>
      <c s="34" t="s">
        <v>1994</v>
      </c>
      <c s="35" t="s">
        <v>5</v>
      </c>
      <c s="6" t="s">
        <v>1995</v>
      </c>
      <c s="36" t="s">
        <v>255</v>
      </c>
      <c s="37">
        <v>21.6</v>
      </c>
      <c s="36">
        <v>0</v>
      </c>
      <c s="36">
        <f>ROUND(G692*H692,6)</f>
      </c>
      <c r="L692" s="38">
        <v>0</v>
      </c>
      <c s="32">
        <f>ROUND(ROUND(L692,2)*ROUND(G692,3),2)</f>
      </c>
      <c s="36" t="s">
        <v>386</v>
      </c>
      <c>
        <f>(M692*21)/100</f>
      </c>
      <c t="s">
        <v>28</v>
      </c>
    </row>
    <row r="693" spans="1:5" ht="25.5">
      <c r="A693" s="35" t="s">
        <v>56</v>
      </c>
      <c r="E693" s="39" t="s">
        <v>1995</v>
      </c>
    </row>
    <row r="694" spans="1:5" ht="12.75">
      <c r="A694" s="35" t="s">
        <v>57</v>
      </c>
      <c r="E694" s="40" t="s">
        <v>5</v>
      </c>
    </row>
    <row r="695" spans="1:5" ht="12.75">
      <c r="A695" t="s">
        <v>58</v>
      </c>
      <c r="E695" s="39" t="s">
        <v>5</v>
      </c>
    </row>
    <row r="696" spans="1:16" ht="12.75">
      <c r="A696" t="s">
        <v>50</v>
      </c>
      <c s="34" t="s">
        <v>1996</v>
      </c>
      <c s="34" t="s">
        <v>1997</v>
      </c>
      <c s="35" t="s">
        <v>5</v>
      </c>
      <c s="6" t="s">
        <v>1998</v>
      </c>
      <c s="36" t="s">
        <v>255</v>
      </c>
      <c s="37">
        <v>11.88</v>
      </c>
      <c s="36">
        <v>0.0002</v>
      </c>
      <c s="36">
        <f>ROUND(G696*H696,6)</f>
      </c>
      <c r="L696" s="38">
        <v>0</v>
      </c>
      <c s="32">
        <f>ROUND(ROUND(L696,2)*ROUND(G696,3),2)</f>
      </c>
      <c s="36" t="s">
        <v>386</v>
      </c>
      <c>
        <f>(M696*21)/100</f>
      </c>
      <c t="s">
        <v>28</v>
      </c>
    </row>
    <row r="697" spans="1:5" ht="12.75">
      <c r="A697" s="35" t="s">
        <v>56</v>
      </c>
      <c r="E697" s="39" t="s">
        <v>1998</v>
      </c>
    </row>
    <row r="698" spans="1:5" ht="25.5">
      <c r="A698" s="35" t="s">
        <v>57</v>
      </c>
      <c r="E698" s="40" t="s">
        <v>1999</v>
      </c>
    </row>
    <row r="699" spans="1:5" ht="12.75">
      <c r="A699" t="s">
        <v>58</v>
      </c>
      <c r="E699" s="39" t="s">
        <v>5</v>
      </c>
    </row>
    <row r="700" spans="1:16" ht="12.75">
      <c r="A700" t="s">
        <v>50</v>
      </c>
      <c s="34" t="s">
        <v>2000</v>
      </c>
      <c s="34" t="s">
        <v>2001</v>
      </c>
      <c s="35" t="s">
        <v>5</v>
      </c>
      <c s="6" t="s">
        <v>2002</v>
      </c>
      <c s="36" t="s">
        <v>255</v>
      </c>
      <c s="37">
        <v>11.88</v>
      </c>
      <c s="36">
        <v>0</v>
      </c>
      <c s="36">
        <f>ROUND(G700*H700,6)</f>
      </c>
      <c r="L700" s="38">
        <v>0</v>
      </c>
      <c s="32">
        <f>ROUND(ROUND(L700,2)*ROUND(G700,3),2)</f>
      </c>
      <c s="36" t="s">
        <v>55</v>
      </c>
      <c>
        <f>(M700*21)/100</f>
      </c>
      <c t="s">
        <v>28</v>
      </c>
    </row>
    <row r="701" spans="1:5" ht="12.75">
      <c r="A701" s="35" t="s">
        <v>56</v>
      </c>
      <c r="E701" s="39" t="s">
        <v>2002</v>
      </c>
    </row>
    <row r="702" spans="1:5" ht="25.5">
      <c r="A702" s="35" t="s">
        <v>57</v>
      </c>
      <c r="E702" s="40" t="s">
        <v>2003</v>
      </c>
    </row>
    <row r="703" spans="1:5" ht="12.75">
      <c r="A703" t="s">
        <v>58</v>
      </c>
      <c r="E703" s="39" t="s">
        <v>5</v>
      </c>
    </row>
    <row r="704" spans="1:16" ht="12.75">
      <c r="A704" t="s">
        <v>50</v>
      </c>
      <c s="34" t="s">
        <v>2004</v>
      </c>
      <c s="34" t="s">
        <v>2005</v>
      </c>
      <c s="35" t="s">
        <v>5</v>
      </c>
      <c s="6" t="s">
        <v>2006</v>
      </c>
      <c s="36" t="s">
        <v>305</v>
      </c>
      <c s="37">
        <v>132.434</v>
      </c>
      <c s="36">
        <v>5E-05</v>
      </c>
      <c s="36">
        <f>ROUND(G704*H704,6)</f>
      </c>
      <c r="L704" s="38">
        <v>0</v>
      </c>
      <c s="32">
        <f>ROUND(ROUND(L704,2)*ROUND(G704,3),2)</f>
      </c>
      <c s="36" t="s">
        <v>386</v>
      </c>
      <c>
        <f>(M704*21)/100</f>
      </c>
      <c t="s">
        <v>28</v>
      </c>
    </row>
    <row r="705" spans="1:5" ht="12.75">
      <c r="A705" s="35" t="s">
        <v>56</v>
      </c>
      <c r="E705" s="39" t="s">
        <v>2006</v>
      </c>
    </row>
    <row r="706" spans="1:5" ht="12.75">
      <c r="A706" s="35" t="s">
        <v>57</v>
      </c>
      <c r="E706" s="40" t="s">
        <v>5</v>
      </c>
    </row>
    <row r="707" spans="1:5" ht="12.75">
      <c r="A707" t="s">
        <v>58</v>
      </c>
      <c r="E707" s="39" t="s">
        <v>5</v>
      </c>
    </row>
    <row r="708" spans="1:16" ht="25.5">
      <c r="A708" t="s">
        <v>50</v>
      </c>
      <c s="34" t="s">
        <v>2007</v>
      </c>
      <c s="34" t="s">
        <v>2008</v>
      </c>
      <c s="35" t="s">
        <v>5</v>
      </c>
      <c s="6" t="s">
        <v>2009</v>
      </c>
      <c s="36" t="s">
        <v>305</v>
      </c>
      <c s="37">
        <v>139.056</v>
      </c>
      <c s="36">
        <v>0</v>
      </c>
      <c s="36">
        <f>ROUND(G708*H708,6)</f>
      </c>
      <c r="L708" s="38">
        <v>0</v>
      </c>
      <c s="32">
        <f>ROUND(ROUND(L708,2)*ROUND(G708,3),2)</f>
      </c>
      <c s="36" t="s">
        <v>55</v>
      </c>
      <c>
        <f>(M708*21)/100</f>
      </c>
      <c t="s">
        <v>28</v>
      </c>
    </row>
    <row r="709" spans="1:5" ht="25.5">
      <c r="A709" s="35" t="s">
        <v>56</v>
      </c>
      <c r="E709" s="39" t="s">
        <v>2009</v>
      </c>
    </row>
    <row r="710" spans="1:5" ht="12.75">
      <c r="A710" s="35" t="s">
        <v>57</v>
      </c>
      <c r="E710" s="40" t="s">
        <v>5</v>
      </c>
    </row>
    <row r="711" spans="1:5" ht="12.75">
      <c r="A711" t="s">
        <v>58</v>
      </c>
      <c r="E711" s="39" t="s">
        <v>5</v>
      </c>
    </row>
    <row r="712" spans="1:16" ht="25.5">
      <c r="A712" t="s">
        <v>50</v>
      </c>
      <c s="34" t="s">
        <v>2010</v>
      </c>
      <c s="34" t="s">
        <v>2011</v>
      </c>
      <c s="35" t="s">
        <v>5</v>
      </c>
      <c s="6" t="s">
        <v>2012</v>
      </c>
      <c s="36" t="s">
        <v>252</v>
      </c>
      <c s="37">
        <v>5.25</v>
      </c>
      <c s="36">
        <v>0.00013</v>
      </c>
      <c s="36">
        <f>ROUND(G712*H712,6)</f>
      </c>
      <c r="L712" s="38">
        <v>0</v>
      </c>
      <c s="32">
        <f>ROUND(ROUND(L712,2)*ROUND(G712,3),2)</f>
      </c>
      <c s="36" t="s">
        <v>386</v>
      </c>
      <c>
        <f>(M712*21)/100</f>
      </c>
      <c t="s">
        <v>28</v>
      </c>
    </row>
    <row r="713" spans="1:5" ht="25.5">
      <c r="A713" s="35" t="s">
        <v>56</v>
      </c>
      <c r="E713" s="39" t="s">
        <v>2012</v>
      </c>
    </row>
    <row r="714" spans="1:5" ht="25.5">
      <c r="A714" s="35" t="s">
        <v>57</v>
      </c>
      <c r="E714" s="42" t="s">
        <v>2013</v>
      </c>
    </row>
    <row r="715" spans="1:5" ht="12.75">
      <c r="A715" t="s">
        <v>58</v>
      </c>
      <c r="E715" s="39" t="s">
        <v>5</v>
      </c>
    </row>
    <row r="716" spans="1:16" ht="12.75">
      <c r="A716" t="s">
        <v>50</v>
      </c>
      <c s="34" t="s">
        <v>2014</v>
      </c>
      <c s="34" t="s">
        <v>2015</v>
      </c>
      <c s="35" t="s">
        <v>5</v>
      </c>
      <c s="6" t="s">
        <v>2016</v>
      </c>
      <c s="36" t="s">
        <v>54</v>
      </c>
      <c s="37">
        <v>2</v>
      </c>
      <c s="36">
        <v>0.0265</v>
      </c>
      <c s="36">
        <f>ROUND(G716*H716,6)</f>
      </c>
      <c r="L716" s="38">
        <v>0</v>
      </c>
      <c s="32">
        <f>ROUND(ROUND(L716,2)*ROUND(G716,3),2)</f>
      </c>
      <c s="36" t="s">
        <v>55</v>
      </c>
      <c>
        <f>(M716*21)/100</f>
      </c>
      <c t="s">
        <v>28</v>
      </c>
    </row>
    <row r="717" spans="1:5" ht="12.75">
      <c r="A717" s="35" t="s">
        <v>56</v>
      </c>
      <c r="E717" s="39" t="s">
        <v>2016</v>
      </c>
    </row>
    <row r="718" spans="1:5" ht="12.75">
      <c r="A718" s="35" t="s">
        <v>57</v>
      </c>
      <c r="E718" s="40" t="s">
        <v>5</v>
      </c>
    </row>
    <row r="719" spans="1:5" ht="12.75">
      <c r="A719" t="s">
        <v>58</v>
      </c>
      <c r="E719" s="39" t="s">
        <v>5</v>
      </c>
    </row>
    <row r="720" spans="1:16" ht="25.5">
      <c r="A720" t="s">
        <v>50</v>
      </c>
      <c s="34" t="s">
        <v>2017</v>
      </c>
      <c s="34" t="s">
        <v>2018</v>
      </c>
      <c s="35" t="s">
        <v>5</v>
      </c>
      <c s="6" t="s">
        <v>2019</v>
      </c>
      <c s="36" t="s">
        <v>252</v>
      </c>
      <c s="37">
        <v>20</v>
      </c>
      <c s="36">
        <v>0.00061</v>
      </c>
      <c s="36">
        <f>ROUND(G720*H720,6)</f>
      </c>
      <c r="L720" s="38">
        <v>0</v>
      </c>
      <c s="32">
        <f>ROUND(ROUND(L720,2)*ROUND(G720,3),2)</f>
      </c>
      <c s="36" t="s">
        <v>386</v>
      </c>
      <c>
        <f>(M720*21)/100</f>
      </c>
      <c t="s">
        <v>28</v>
      </c>
    </row>
    <row r="721" spans="1:5" ht="25.5">
      <c r="A721" s="35" t="s">
        <v>56</v>
      </c>
      <c r="E721" s="39" t="s">
        <v>2019</v>
      </c>
    </row>
    <row r="722" spans="1:5" ht="25.5">
      <c r="A722" s="35" t="s">
        <v>57</v>
      </c>
      <c r="E722" s="42" t="s">
        <v>2020</v>
      </c>
    </row>
    <row r="723" spans="1:5" ht="12.75">
      <c r="A723" t="s">
        <v>58</v>
      </c>
      <c r="E723" s="39" t="s">
        <v>5</v>
      </c>
    </row>
    <row r="724" spans="1:16" ht="12.75">
      <c r="A724" t="s">
        <v>50</v>
      </c>
      <c s="34" t="s">
        <v>2021</v>
      </c>
      <c s="34" t="s">
        <v>2022</v>
      </c>
      <c s="35" t="s">
        <v>5</v>
      </c>
      <c s="6" t="s">
        <v>2023</v>
      </c>
      <c s="36" t="s">
        <v>54</v>
      </c>
      <c s="37">
        <v>20</v>
      </c>
      <c s="36">
        <v>0.01</v>
      </c>
      <c s="36">
        <f>ROUND(G724*H724,6)</f>
      </c>
      <c r="L724" s="38">
        <v>0</v>
      </c>
      <c s="32">
        <f>ROUND(ROUND(L724,2)*ROUND(G724,3),2)</f>
      </c>
      <c s="36" t="s">
        <v>55</v>
      </c>
      <c>
        <f>(M724*21)/100</f>
      </c>
      <c t="s">
        <v>28</v>
      </c>
    </row>
    <row r="725" spans="1:5" ht="12.75">
      <c r="A725" s="35" t="s">
        <v>56</v>
      </c>
      <c r="E725" s="39" t="s">
        <v>2023</v>
      </c>
    </row>
    <row r="726" spans="1:5" ht="12.75">
      <c r="A726" s="35" t="s">
        <v>57</v>
      </c>
      <c r="E726" s="40" t="s">
        <v>5</v>
      </c>
    </row>
    <row r="727" spans="1:5" ht="12.75">
      <c r="A727" t="s">
        <v>58</v>
      </c>
      <c r="E727" s="39" t="s">
        <v>5</v>
      </c>
    </row>
    <row r="728" spans="1:16" ht="25.5">
      <c r="A728" t="s">
        <v>50</v>
      </c>
      <c s="34" t="s">
        <v>2024</v>
      </c>
      <c s="34" t="s">
        <v>2025</v>
      </c>
      <c s="35" t="s">
        <v>5</v>
      </c>
      <c s="6" t="s">
        <v>2026</v>
      </c>
      <c s="36" t="s">
        <v>252</v>
      </c>
      <c s="37">
        <v>47.75</v>
      </c>
      <c s="36">
        <v>0.0004</v>
      </c>
      <c s="36">
        <f>ROUND(G728*H728,6)</f>
      </c>
      <c r="L728" s="38">
        <v>0</v>
      </c>
      <c s="32">
        <f>ROUND(ROUND(L728,2)*ROUND(G728,3),2)</f>
      </c>
      <c s="36" t="s">
        <v>386</v>
      </c>
      <c>
        <f>(M728*21)/100</f>
      </c>
      <c t="s">
        <v>28</v>
      </c>
    </row>
    <row r="729" spans="1:5" ht="25.5">
      <c r="A729" s="35" t="s">
        <v>56</v>
      </c>
      <c r="E729" s="39" t="s">
        <v>2026</v>
      </c>
    </row>
    <row r="730" spans="1:5" ht="12.75">
      <c r="A730" s="35" t="s">
        <v>57</v>
      </c>
      <c r="E730" s="40" t="s">
        <v>5</v>
      </c>
    </row>
    <row r="731" spans="1:5" ht="12.75">
      <c r="A731" t="s">
        <v>58</v>
      </c>
      <c r="E731" s="39" t="s">
        <v>5</v>
      </c>
    </row>
    <row r="732" spans="1:16" ht="12.75">
      <c r="A732" t="s">
        <v>50</v>
      </c>
      <c s="34" t="s">
        <v>2027</v>
      </c>
      <c s="34" t="s">
        <v>2028</v>
      </c>
      <c s="35" t="s">
        <v>5</v>
      </c>
      <c s="6" t="s">
        <v>2029</v>
      </c>
      <c s="36" t="s">
        <v>54</v>
      </c>
      <c s="37">
        <v>2</v>
      </c>
      <c s="36">
        <v>0.025</v>
      </c>
      <c s="36">
        <f>ROUND(G732*H732,6)</f>
      </c>
      <c r="L732" s="38">
        <v>0</v>
      </c>
      <c s="32">
        <f>ROUND(ROUND(L732,2)*ROUND(G732,3),2)</f>
      </c>
      <c s="36" t="s">
        <v>55</v>
      </c>
      <c>
        <f>(M732*21)/100</f>
      </c>
      <c t="s">
        <v>28</v>
      </c>
    </row>
    <row r="733" spans="1:5" ht="12.75">
      <c r="A733" s="35" t="s">
        <v>56</v>
      </c>
      <c r="E733" s="39" t="s">
        <v>2029</v>
      </c>
    </row>
    <row r="734" spans="1:5" ht="12.75">
      <c r="A734" s="35" t="s">
        <v>57</v>
      </c>
      <c r="E734" s="40" t="s">
        <v>5</v>
      </c>
    </row>
    <row r="735" spans="1:5" ht="12.75">
      <c r="A735" t="s">
        <v>58</v>
      </c>
      <c r="E735" s="39" t="s">
        <v>5</v>
      </c>
    </row>
    <row r="736" spans="1:16" ht="12.75">
      <c r="A736" t="s">
        <v>50</v>
      </c>
      <c s="34" t="s">
        <v>2030</v>
      </c>
      <c s="34" t="s">
        <v>2031</v>
      </c>
      <c s="35" t="s">
        <v>5</v>
      </c>
      <c s="6" t="s">
        <v>2032</v>
      </c>
      <c s="36" t="s">
        <v>54</v>
      </c>
      <c s="37">
        <v>17</v>
      </c>
      <c s="36">
        <v>0.0225</v>
      </c>
      <c s="36">
        <f>ROUND(G736*H736,6)</f>
      </c>
      <c r="L736" s="38">
        <v>0</v>
      </c>
      <c s="32">
        <f>ROUND(ROUND(L736,2)*ROUND(G736,3),2)</f>
      </c>
      <c s="36" t="s">
        <v>55</v>
      </c>
      <c>
        <f>(M736*21)/100</f>
      </c>
      <c t="s">
        <v>28</v>
      </c>
    </row>
    <row r="737" spans="1:5" ht="12.75">
      <c r="A737" s="35" t="s">
        <v>56</v>
      </c>
      <c r="E737" s="39" t="s">
        <v>2032</v>
      </c>
    </row>
    <row r="738" spans="1:5" ht="12.75">
      <c r="A738" s="35" t="s">
        <v>57</v>
      </c>
      <c r="E738" s="40" t="s">
        <v>5</v>
      </c>
    </row>
    <row r="739" spans="1:5" ht="12.75">
      <c r="A739" t="s">
        <v>58</v>
      </c>
      <c r="E739" s="39" t="s">
        <v>5</v>
      </c>
    </row>
    <row r="740" spans="1:16" ht="12.75">
      <c r="A740" t="s">
        <v>50</v>
      </c>
      <c s="34" t="s">
        <v>2033</v>
      </c>
      <c s="34" t="s">
        <v>2034</v>
      </c>
      <c s="35" t="s">
        <v>5</v>
      </c>
      <c s="6" t="s">
        <v>2035</v>
      </c>
      <c s="36" t="s">
        <v>54</v>
      </c>
      <c s="37">
        <v>2</v>
      </c>
      <c s="36">
        <v>0.0225</v>
      </c>
      <c s="36">
        <f>ROUND(G740*H740,6)</f>
      </c>
      <c r="L740" s="38">
        <v>0</v>
      </c>
      <c s="32">
        <f>ROUND(ROUND(L740,2)*ROUND(G740,3),2)</f>
      </c>
      <c s="36" t="s">
        <v>55</v>
      </c>
      <c>
        <f>(M740*21)/100</f>
      </c>
      <c t="s">
        <v>28</v>
      </c>
    </row>
    <row r="741" spans="1:5" ht="12.75">
      <c r="A741" s="35" t="s">
        <v>56</v>
      </c>
      <c r="E741" s="39" t="s">
        <v>2035</v>
      </c>
    </row>
    <row r="742" spans="1:5" ht="12.75">
      <c r="A742" s="35" t="s">
        <v>57</v>
      </c>
      <c r="E742" s="40" t="s">
        <v>5</v>
      </c>
    </row>
    <row r="743" spans="1:5" ht="12.75">
      <c r="A743" t="s">
        <v>58</v>
      </c>
      <c r="E743" s="39" t="s">
        <v>5</v>
      </c>
    </row>
    <row r="744" spans="1:16" ht="25.5">
      <c r="A744" t="s">
        <v>50</v>
      </c>
      <c s="34" t="s">
        <v>2036</v>
      </c>
      <c s="34" t="s">
        <v>2037</v>
      </c>
      <c s="35" t="s">
        <v>5</v>
      </c>
      <c s="6" t="s">
        <v>2038</v>
      </c>
      <c s="36" t="s">
        <v>252</v>
      </c>
      <c s="37">
        <v>7.5</v>
      </c>
      <c s="36">
        <v>0.00014</v>
      </c>
      <c s="36">
        <f>ROUND(G744*H744,6)</f>
      </c>
      <c r="L744" s="38">
        <v>0</v>
      </c>
      <c s="32">
        <f>ROUND(ROUND(L744,2)*ROUND(G744,3),2)</f>
      </c>
      <c s="36" t="s">
        <v>386</v>
      </c>
      <c>
        <f>(M744*21)/100</f>
      </c>
      <c t="s">
        <v>28</v>
      </c>
    </row>
    <row r="745" spans="1:5" ht="25.5">
      <c r="A745" s="35" t="s">
        <v>56</v>
      </c>
      <c r="E745" s="39" t="s">
        <v>2038</v>
      </c>
    </row>
    <row r="746" spans="1:5" ht="25.5">
      <c r="A746" s="35" t="s">
        <v>57</v>
      </c>
      <c r="E746" s="42" t="s">
        <v>2039</v>
      </c>
    </row>
    <row r="747" spans="1:5" ht="12.75">
      <c r="A747" t="s">
        <v>58</v>
      </c>
      <c r="E747" s="39" t="s">
        <v>5</v>
      </c>
    </row>
    <row r="748" spans="1:16" ht="12.75">
      <c r="A748" t="s">
        <v>50</v>
      </c>
      <c s="34" t="s">
        <v>2040</v>
      </c>
      <c s="34" t="s">
        <v>2041</v>
      </c>
      <c s="35" t="s">
        <v>5</v>
      </c>
      <c s="6" t="s">
        <v>2042</v>
      </c>
      <c s="36" t="s">
        <v>54</v>
      </c>
      <c s="37">
        <v>2</v>
      </c>
      <c s="36">
        <v>0.0375</v>
      </c>
      <c s="36">
        <f>ROUND(G748*H748,6)</f>
      </c>
      <c r="L748" s="38">
        <v>0</v>
      </c>
      <c s="32">
        <f>ROUND(ROUND(L748,2)*ROUND(G748,3),2)</f>
      </c>
      <c s="36" t="s">
        <v>55</v>
      </c>
      <c>
        <f>(M748*21)/100</f>
      </c>
      <c t="s">
        <v>28</v>
      </c>
    </row>
    <row r="749" spans="1:5" ht="12.75">
      <c r="A749" s="35" t="s">
        <v>56</v>
      </c>
      <c r="E749" s="39" t="s">
        <v>2042</v>
      </c>
    </row>
    <row r="750" spans="1:5" ht="12.75">
      <c r="A750" s="35" t="s">
        <v>57</v>
      </c>
      <c r="E750" s="40" t="s">
        <v>5</v>
      </c>
    </row>
    <row r="751" spans="1:5" ht="12.75">
      <c r="A751" t="s">
        <v>58</v>
      </c>
      <c r="E751" s="39" t="s">
        <v>5</v>
      </c>
    </row>
    <row r="752" spans="1:16" ht="25.5">
      <c r="A752" t="s">
        <v>50</v>
      </c>
      <c s="34" t="s">
        <v>2043</v>
      </c>
      <c s="34" t="s">
        <v>2044</v>
      </c>
      <c s="35" t="s">
        <v>5</v>
      </c>
      <c s="6" t="s">
        <v>2045</v>
      </c>
      <c s="36" t="s">
        <v>252</v>
      </c>
      <c s="37">
        <v>6.5</v>
      </c>
      <c s="36">
        <v>0.00024</v>
      </c>
      <c s="36">
        <f>ROUND(G752*H752,6)</f>
      </c>
      <c r="L752" s="38">
        <v>0</v>
      </c>
      <c s="32">
        <f>ROUND(ROUND(L752,2)*ROUND(G752,3),2)</f>
      </c>
      <c s="36" t="s">
        <v>386</v>
      </c>
      <c>
        <f>(M752*21)/100</f>
      </c>
      <c t="s">
        <v>28</v>
      </c>
    </row>
    <row r="753" spans="1:5" ht="25.5">
      <c r="A753" s="35" t="s">
        <v>56</v>
      </c>
      <c r="E753" s="39" t="s">
        <v>2045</v>
      </c>
    </row>
    <row r="754" spans="1:5" ht="25.5">
      <c r="A754" s="35" t="s">
        <v>57</v>
      </c>
      <c r="E754" s="42" t="s">
        <v>2046</v>
      </c>
    </row>
    <row r="755" spans="1:5" ht="12.75">
      <c r="A755" t="s">
        <v>58</v>
      </c>
      <c r="E755" s="39" t="s">
        <v>5</v>
      </c>
    </row>
    <row r="756" spans="1:16" ht="12.75">
      <c r="A756" t="s">
        <v>50</v>
      </c>
      <c s="34" t="s">
        <v>2047</v>
      </c>
      <c s="34" t="s">
        <v>2048</v>
      </c>
      <c s="35" t="s">
        <v>5</v>
      </c>
      <c s="6" t="s">
        <v>2049</v>
      </c>
      <c s="36" t="s">
        <v>54</v>
      </c>
      <c s="37">
        <v>1</v>
      </c>
      <c s="36">
        <v>0.065</v>
      </c>
      <c s="36">
        <f>ROUND(G756*H756,6)</f>
      </c>
      <c r="L756" s="38">
        <v>0</v>
      </c>
      <c s="32">
        <f>ROUND(ROUND(L756,2)*ROUND(G756,3),2)</f>
      </c>
      <c s="36" t="s">
        <v>55</v>
      </c>
      <c>
        <f>(M756*21)/100</f>
      </c>
      <c t="s">
        <v>28</v>
      </c>
    </row>
    <row r="757" spans="1:5" ht="12.75">
      <c r="A757" s="35" t="s">
        <v>56</v>
      </c>
      <c r="E757" s="39" t="s">
        <v>2049</v>
      </c>
    </row>
    <row r="758" spans="1:5" ht="12.75">
      <c r="A758" s="35" t="s">
        <v>57</v>
      </c>
      <c r="E758" s="40" t="s">
        <v>5</v>
      </c>
    </row>
    <row r="759" spans="1:5" ht="12.75">
      <c r="A759" t="s">
        <v>58</v>
      </c>
      <c r="E759" s="39" t="s">
        <v>5</v>
      </c>
    </row>
    <row r="760" spans="1:16" ht="38.25">
      <c r="A760" t="s">
        <v>50</v>
      </c>
      <c s="34" t="s">
        <v>2050</v>
      </c>
      <c s="34" t="s">
        <v>2051</v>
      </c>
      <c s="35" t="s">
        <v>5</v>
      </c>
      <c s="6" t="s">
        <v>2052</v>
      </c>
      <c s="36" t="s">
        <v>252</v>
      </c>
      <c s="37">
        <v>7.48</v>
      </c>
      <c s="36">
        <v>0.00094</v>
      </c>
      <c s="36">
        <f>ROUND(G760*H760,6)</f>
      </c>
      <c r="L760" s="38">
        <v>0</v>
      </c>
      <c s="32">
        <f>ROUND(ROUND(L760,2)*ROUND(G760,3),2)</f>
      </c>
      <c s="36" t="s">
        <v>55</v>
      </c>
      <c>
        <f>(M760*21)/100</f>
      </c>
      <c t="s">
        <v>28</v>
      </c>
    </row>
    <row r="761" spans="1:5" ht="38.25">
      <c r="A761" s="35" t="s">
        <v>56</v>
      </c>
      <c r="E761" s="39" t="s">
        <v>2053</v>
      </c>
    </row>
    <row r="762" spans="1:5" ht="25.5">
      <c r="A762" s="35" t="s">
        <v>57</v>
      </c>
      <c r="E762" s="42" t="s">
        <v>2054</v>
      </c>
    </row>
    <row r="763" spans="1:5" ht="12.75">
      <c r="A763" t="s">
        <v>58</v>
      </c>
      <c r="E763" s="39" t="s">
        <v>5</v>
      </c>
    </row>
    <row r="764" spans="1:16" ht="12.75">
      <c r="A764" t="s">
        <v>50</v>
      </c>
      <c s="34" t="s">
        <v>2055</v>
      </c>
      <c s="34" t="s">
        <v>2056</v>
      </c>
      <c s="35" t="s">
        <v>5</v>
      </c>
      <c s="6" t="s">
        <v>2057</v>
      </c>
      <c s="36" t="s">
        <v>54</v>
      </c>
      <c s="37">
        <v>2</v>
      </c>
      <c s="36">
        <v>0.04</v>
      </c>
      <c s="36">
        <f>ROUND(G764*H764,6)</f>
      </c>
      <c r="L764" s="38">
        <v>0</v>
      </c>
      <c s="32">
        <f>ROUND(ROUND(L764,2)*ROUND(G764,3),2)</f>
      </c>
      <c s="36" t="s">
        <v>55</v>
      </c>
      <c>
        <f>(M764*21)/100</f>
      </c>
      <c t="s">
        <v>28</v>
      </c>
    </row>
    <row r="765" spans="1:5" ht="12.75">
      <c r="A765" s="35" t="s">
        <v>56</v>
      </c>
      <c r="E765" s="39" t="s">
        <v>2057</v>
      </c>
    </row>
    <row r="766" spans="1:5" ht="12.75">
      <c r="A766" s="35" t="s">
        <v>57</v>
      </c>
      <c r="E766" s="40" t="s">
        <v>5</v>
      </c>
    </row>
    <row r="767" spans="1:5" ht="12.75">
      <c r="A767" t="s">
        <v>58</v>
      </c>
      <c r="E767" s="39" t="s">
        <v>5</v>
      </c>
    </row>
    <row r="768" spans="1:16" ht="12.75">
      <c r="A768" t="s">
        <v>50</v>
      </c>
      <c s="34" t="s">
        <v>2058</v>
      </c>
      <c s="34" t="s">
        <v>2059</v>
      </c>
      <c s="35" t="s">
        <v>5</v>
      </c>
      <c s="6" t="s">
        <v>2060</v>
      </c>
      <c s="36" t="s">
        <v>54</v>
      </c>
      <c s="37">
        <v>5</v>
      </c>
      <c s="36">
        <v>0</v>
      </c>
      <c s="36">
        <f>ROUND(G768*H768,6)</f>
      </c>
      <c r="L768" s="38">
        <v>0</v>
      </c>
      <c s="32">
        <f>ROUND(ROUND(L768,2)*ROUND(G768,3),2)</f>
      </c>
      <c s="36" t="s">
        <v>386</v>
      </c>
      <c>
        <f>(M768*21)/100</f>
      </c>
      <c t="s">
        <v>28</v>
      </c>
    </row>
    <row r="769" spans="1:5" ht="12.75">
      <c r="A769" s="35" t="s">
        <v>56</v>
      </c>
      <c r="E769" s="39" t="s">
        <v>2060</v>
      </c>
    </row>
    <row r="770" spans="1:5" ht="25.5">
      <c r="A770" s="35" t="s">
        <v>57</v>
      </c>
      <c r="E770" s="42" t="s">
        <v>2061</v>
      </c>
    </row>
    <row r="771" spans="1:5" ht="12.75">
      <c r="A771" t="s">
        <v>58</v>
      </c>
      <c r="E771" s="39" t="s">
        <v>5</v>
      </c>
    </row>
    <row r="772" spans="1:16" ht="12.75">
      <c r="A772" t="s">
        <v>50</v>
      </c>
      <c s="34" t="s">
        <v>2062</v>
      </c>
      <c s="34" t="s">
        <v>2063</v>
      </c>
      <c s="35" t="s">
        <v>5</v>
      </c>
      <c s="6" t="s">
        <v>2064</v>
      </c>
      <c s="36" t="s">
        <v>54</v>
      </c>
      <c s="37">
        <v>5</v>
      </c>
      <c s="36">
        <v>0.045</v>
      </c>
      <c s="36">
        <f>ROUND(G772*H772,6)</f>
      </c>
      <c r="L772" s="38">
        <v>0</v>
      </c>
      <c s="32">
        <f>ROUND(ROUND(L772,2)*ROUND(G772,3),2)</f>
      </c>
      <c s="36" t="s">
        <v>55</v>
      </c>
      <c>
        <f>(M772*21)/100</f>
      </c>
      <c t="s">
        <v>28</v>
      </c>
    </row>
    <row r="773" spans="1:5" ht="12.75">
      <c r="A773" s="35" t="s">
        <v>56</v>
      </c>
      <c r="E773" s="39" t="s">
        <v>2064</v>
      </c>
    </row>
    <row r="774" spans="1:5" ht="12.75">
      <c r="A774" s="35" t="s">
        <v>57</v>
      </c>
      <c r="E774" s="40" t="s">
        <v>5</v>
      </c>
    </row>
    <row r="775" spans="1:5" ht="12.75">
      <c r="A775" t="s">
        <v>58</v>
      </c>
      <c r="E775" s="39" t="s">
        <v>5</v>
      </c>
    </row>
    <row r="776" spans="1:16" ht="12.75">
      <c r="A776" t="s">
        <v>50</v>
      </c>
      <c s="34" t="s">
        <v>2065</v>
      </c>
      <c s="34" t="s">
        <v>2066</v>
      </c>
      <c s="35" t="s">
        <v>5</v>
      </c>
      <c s="6" t="s">
        <v>2067</v>
      </c>
      <c s="36" t="s">
        <v>54</v>
      </c>
      <c s="37">
        <v>9</v>
      </c>
      <c s="36">
        <v>0</v>
      </c>
      <c s="36">
        <f>ROUND(G776*H776,6)</f>
      </c>
      <c r="L776" s="38">
        <v>0</v>
      </c>
      <c s="32">
        <f>ROUND(ROUND(L776,2)*ROUND(G776,3),2)</f>
      </c>
      <c s="36" t="s">
        <v>386</v>
      </c>
      <c>
        <f>(M776*21)/100</f>
      </c>
      <c t="s">
        <v>28</v>
      </c>
    </row>
    <row r="777" spans="1:5" ht="12.75">
      <c r="A777" s="35" t="s">
        <v>56</v>
      </c>
      <c r="E777" s="39" t="s">
        <v>2067</v>
      </c>
    </row>
    <row r="778" spans="1:5" ht="12.75">
      <c r="A778" s="35" t="s">
        <v>57</v>
      </c>
      <c r="E778" s="40" t="s">
        <v>5</v>
      </c>
    </row>
    <row r="779" spans="1:5" ht="12.75">
      <c r="A779" t="s">
        <v>58</v>
      </c>
      <c r="E779" s="39" t="s">
        <v>5</v>
      </c>
    </row>
    <row r="780" spans="1:16" ht="12.75">
      <c r="A780" t="s">
        <v>50</v>
      </c>
      <c s="34" t="s">
        <v>2068</v>
      </c>
      <c s="34" t="s">
        <v>2069</v>
      </c>
      <c s="35" t="s">
        <v>5</v>
      </c>
      <c s="6" t="s">
        <v>2070</v>
      </c>
      <c s="36" t="s">
        <v>54</v>
      </c>
      <c s="37">
        <v>2</v>
      </c>
      <c s="36">
        <v>0.06</v>
      </c>
      <c s="36">
        <f>ROUND(G780*H780,6)</f>
      </c>
      <c r="L780" s="38">
        <v>0</v>
      </c>
      <c s="32">
        <f>ROUND(ROUND(L780,2)*ROUND(G780,3),2)</f>
      </c>
      <c s="36" t="s">
        <v>55</v>
      </c>
      <c>
        <f>(M780*21)/100</f>
      </c>
      <c t="s">
        <v>28</v>
      </c>
    </row>
    <row r="781" spans="1:5" ht="12.75">
      <c r="A781" s="35" t="s">
        <v>56</v>
      </c>
      <c r="E781" s="39" t="s">
        <v>2070</v>
      </c>
    </row>
    <row r="782" spans="1:5" ht="12.75">
      <c r="A782" s="35" t="s">
        <v>57</v>
      </c>
      <c r="E782" s="40" t="s">
        <v>5</v>
      </c>
    </row>
    <row r="783" spans="1:5" ht="12.75">
      <c r="A783" t="s">
        <v>58</v>
      </c>
      <c r="E783" s="39" t="s">
        <v>5</v>
      </c>
    </row>
    <row r="784" spans="1:16" ht="12.75">
      <c r="A784" t="s">
        <v>50</v>
      </c>
      <c s="34" t="s">
        <v>2071</v>
      </c>
      <c s="34" t="s">
        <v>2072</v>
      </c>
      <c s="35" t="s">
        <v>5</v>
      </c>
      <c s="6" t="s">
        <v>2073</v>
      </c>
      <c s="36" t="s">
        <v>54</v>
      </c>
      <c s="37">
        <v>7</v>
      </c>
      <c s="36">
        <v>0.07</v>
      </c>
      <c s="36">
        <f>ROUND(G784*H784,6)</f>
      </c>
      <c r="L784" s="38">
        <v>0</v>
      </c>
      <c s="32">
        <f>ROUND(ROUND(L784,2)*ROUND(G784,3),2)</f>
      </c>
      <c s="36" t="s">
        <v>55</v>
      </c>
      <c>
        <f>(M784*21)/100</f>
      </c>
      <c t="s">
        <v>28</v>
      </c>
    </row>
    <row r="785" spans="1:5" ht="12.75">
      <c r="A785" s="35" t="s">
        <v>56</v>
      </c>
      <c r="E785" s="39" t="s">
        <v>2073</v>
      </c>
    </row>
    <row r="786" spans="1:5" ht="12.75">
      <c r="A786" s="35" t="s">
        <v>57</v>
      </c>
      <c r="E786" s="40" t="s">
        <v>5</v>
      </c>
    </row>
    <row r="787" spans="1:5" ht="12.75">
      <c r="A787" t="s">
        <v>58</v>
      </c>
      <c r="E787" s="39" t="s">
        <v>5</v>
      </c>
    </row>
    <row r="788" spans="1:16" ht="12.75">
      <c r="A788" t="s">
        <v>50</v>
      </c>
      <c s="34" t="s">
        <v>2074</v>
      </c>
      <c s="34" t="s">
        <v>2075</v>
      </c>
      <c s="35" t="s">
        <v>5</v>
      </c>
      <c s="6" t="s">
        <v>2076</v>
      </c>
      <c s="36" t="s">
        <v>54</v>
      </c>
      <c s="37">
        <v>12</v>
      </c>
      <c s="36">
        <v>0.00033</v>
      </c>
      <c s="36">
        <f>ROUND(G788*H788,6)</f>
      </c>
      <c r="L788" s="38">
        <v>0</v>
      </c>
      <c s="32">
        <f>ROUND(ROUND(L788,2)*ROUND(G788,3),2)</f>
      </c>
      <c s="36" t="s">
        <v>386</v>
      </c>
      <c>
        <f>(M788*21)/100</f>
      </c>
      <c t="s">
        <v>28</v>
      </c>
    </row>
    <row r="789" spans="1:5" ht="12.75">
      <c r="A789" s="35" t="s">
        <v>56</v>
      </c>
      <c r="E789" s="39" t="s">
        <v>2076</v>
      </c>
    </row>
    <row r="790" spans="1:5" ht="12.75">
      <c r="A790" s="35" t="s">
        <v>57</v>
      </c>
      <c r="E790" s="40" t="s">
        <v>5</v>
      </c>
    </row>
    <row r="791" spans="1:5" ht="12.75">
      <c r="A791" t="s">
        <v>58</v>
      </c>
      <c r="E791" s="39" t="s">
        <v>5</v>
      </c>
    </row>
    <row r="792" spans="1:16" ht="12.75">
      <c r="A792" t="s">
        <v>50</v>
      </c>
      <c s="34" t="s">
        <v>2077</v>
      </c>
      <c s="34" t="s">
        <v>2078</v>
      </c>
      <c s="35" t="s">
        <v>5</v>
      </c>
      <c s="6" t="s">
        <v>2079</v>
      </c>
      <c s="36" t="s">
        <v>54</v>
      </c>
      <c s="37">
        <v>10</v>
      </c>
      <c s="36">
        <v>0.05</v>
      </c>
      <c s="36">
        <f>ROUND(G792*H792,6)</f>
      </c>
      <c r="L792" s="38">
        <v>0</v>
      </c>
      <c s="32">
        <f>ROUND(ROUND(L792,2)*ROUND(G792,3),2)</f>
      </c>
      <c s="36" t="s">
        <v>55</v>
      </c>
      <c>
        <f>(M792*21)/100</f>
      </c>
      <c t="s">
        <v>28</v>
      </c>
    </row>
    <row r="793" spans="1:5" ht="12.75">
      <c r="A793" s="35" t="s">
        <v>56</v>
      </c>
      <c r="E793" s="39" t="s">
        <v>2079</v>
      </c>
    </row>
    <row r="794" spans="1:5" ht="12.75">
      <c r="A794" s="35" t="s">
        <v>57</v>
      </c>
      <c r="E794" s="40" t="s">
        <v>5</v>
      </c>
    </row>
    <row r="795" spans="1:5" ht="12.75">
      <c r="A795" t="s">
        <v>58</v>
      </c>
      <c r="E795" s="39" t="s">
        <v>5</v>
      </c>
    </row>
    <row r="796" spans="1:16" ht="12.75">
      <c r="A796" t="s">
        <v>50</v>
      </c>
      <c s="34" t="s">
        <v>2080</v>
      </c>
      <c s="34" t="s">
        <v>2081</v>
      </c>
      <c s="35" t="s">
        <v>5</v>
      </c>
      <c s="6" t="s">
        <v>2082</v>
      </c>
      <c s="36" t="s">
        <v>54</v>
      </c>
      <c s="37">
        <v>2</v>
      </c>
      <c s="36">
        <v>0.05</v>
      </c>
      <c s="36">
        <f>ROUND(G796*H796,6)</f>
      </c>
      <c r="L796" s="38">
        <v>0</v>
      </c>
      <c s="32">
        <f>ROUND(ROUND(L796,2)*ROUND(G796,3),2)</f>
      </c>
      <c s="36" t="s">
        <v>55</v>
      </c>
      <c>
        <f>(M796*21)/100</f>
      </c>
      <c t="s">
        <v>28</v>
      </c>
    </row>
    <row r="797" spans="1:5" ht="12.75">
      <c r="A797" s="35" t="s">
        <v>56</v>
      </c>
      <c r="E797" s="39" t="s">
        <v>2082</v>
      </c>
    </row>
    <row r="798" spans="1:5" ht="12.75">
      <c r="A798" s="35" t="s">
        <v>57</v>
      </c>
      <c r="E798" s="40" t="s">
        <v>5</v>
      </c>
    </row>
    <row r="799" spans="1:5" ht="12.75">
      <c r="A799" t="s">
        <v>58</v>
      </c>
      <c r="E799" s="39" t="s">
        <v>5</v>
      </c>
    </row>
    <row r="800" spans="1:16" ht="25.5">
      <c r="A800" t="s">
        <v>50</v>
      </c>
      <c s="34" t="s">
        <v>2083</v>
      </c>
      <c s="34" t="s">
        <v>2084</v>
      </c>
      <c s="35" t="s">
        <v>5</v>
      </c>
      <c s="6" t="s">
        <v>2085</v>
      </c>
      <c s="36" t="s">
        <v>54</v>
      </c>
      <c s="37">
        <v>1</v>
      </c>
      <c s="36">
        <v>0.00061</v>
      </c>
      <c s="36">
        <f>ROUND(G800*H800,6)</f>
      </c>
      <c r="L800" s="38">
        <v>0</v>
      </c>
      <c s="32">
        <f>ROUND(ROUND(L800,2)*ROUND(G800,3),2)</f>
      </c>
      <c s="36" t="s">
        <v>386</v>
      </c>
      <c>
        <f>(M800*21)/100</f>
      </c>
      <c t="s">
        <v>28</v>
      </c>
    </row>
    <row r="801" spans="1:5" ht="25.5">
      <c r="A801" s="35" t="s">
        <v>56</v>
      </c>
      <c r="E801" s="39" t="s">
        <v>2085</v>
      </c>
    </row>
    <row r="802" spans="1:5" ht="25.5">
      <c r="A802" s="35" t="s">
        <v>57</v>
      </c>
      <c r="E802" s="42" t="s">
        <v>2086</v>
      </c>
    </row>
    <row r="803" spans="1:5" ht="12.75">
      <c r="A803" t="s">
        <v>58</v>
      </c>
      <c r="E803" s="39" t="s">
        <v>5</v>
      </c>
    </row>
    <row r="804" spans="1:16" ht="12.75">
      <c r="A804" t="s">
        <v>50</v>
      </c>
      <c s="34" t="s">
        <v>2087</v>
      </c>
      <c s="34" t="s">
        <v>2088</v>
      </c>
      <c s="35" t="s">
        <v>5</v>
      </c>
      <c s="6" t="s">
        <v>2089</v>
      </c>
      <c s="36" t="s">
        <v>54</v>
      </c>
      <c s="37">
        <v>1</v>
      </c>
      <c s="36">
        <v>0.05</v>
      </c>
      <c s="36">
        <f>ROUND(G804*H804,6)</f>
      </c>
      <c r="L804" s="38">
        <v>0</v>
      </c>
      <c s="32">
        <f>ROUND(ROUND(L804,2)*ROUND(G804,3),2)</f>
      </c>
      <c s="36" t="s">
        <v>55</v>
      </c>
      <c>
        <f>(M804*21)/100</f>
      </c>
      <c t="s">
        <v>28</v>
      </c>
    </row>
    <row r="805" spans="1:5" ht="12.75">
      <c r="A805" s="35" t="s">
        <v>56</v>
      </c>
      <c r="E805" s="39" t="s">
        <v>2089</v>
      </c>
    </row>
    <row r="806" spans="1:5" ht="12.75">
      <c r="A806" s="35" t="s">
        <v>57</v>
      </c>
      <c r="E806" s="40" t="s">
        <v>5</v>
      </c>
    </row>
    <row r="807" spans="1:5" ht="12.75">
      <c r="A807" t="s">
        <v>58</v>
      </c>
      <c r="E807" s="39" t="s">
        <v>5</v>
      </c>
    </row>
    <row r="808" spans="1:16" ht="25.5">
      <c r="A808" t="s">
        <v>50</v>
      </c>
      <c s="34" t="s">
        <v>2090</v>
      </c>
      <c s="34" t="s">
        <v>2091</v>
      </c>
      <c s="35" t="s">
        <v>5</v>
      </c>
      <c s="6" t="s">
        <v>2092</v>
      </c>
      <c s="36" t="s">
        <v>54</v>
      </c>
      <c s="37">
        <v>3</v>
      </c>
      <c s="36">
        <v>0</v>
      </c>
      <c s="36">
        <f>ROUND(G808*H808,6)</f>
      </c>
      <c r="L808" s="38">
        <v>0</v>
      </c>
      <c s="32">
        <f>ROUND(ROUND(L808,2)*ROUND(G808,3),2)</f>
      </c>
      <c s="36" t="s">
        <v>386</v>
      </c>
      <c>
        <f>(M808*21)/100</f>
      </c>
      <c t="s">
        <v>28</v>
      </c>
    </row>
    <row r="809" spans="1:5" ht="25.5">
      <c r="A809" s="35" t="s">
        <v>56</v>
      </c>
      <c r="E809" s="39" t="s">
        <v>2092</v>
      </c>
    </row>
    <row r="810" spans="1:5" ht="25.5">
      <c r="A810" s="35" t="s">
        <v>57</v>
      </c>
      <c r="E810" s="42" t="s">
        <v>2093</v>
      </c>
    </row>
    <row r="811" spans="1:5" ht="12.75">
      <c r="A811" t="s">
        <v>58</v>
      </c>
      <c r="E811" s="39" t="s">
        <v>5</v>
      </c>
    </row>
    <row r="812" spans="1:16" ht="12.75">
      <c r="A812" t="s">
        <v>50</v>
      </c>
      <c s="34" t="s">
        <v>2094</v>
      </c>
      <c s="34" t="s">
        <v>2095</v>
      </c>
      <c s="35" t="s">
        <v>5</v>
      </c>
      <c s="6" t="s">
        <v>2096</v>
      </c>
      <c s="36" t="s">
        <v>54</v>
      </c>
      <c s="37">
        <v>3</v>
      </c>
      <c s="36">
        <v>0.08</v>
      </c>
      <c s="36">
        <f>ROUND(G812*H812,6)</f>
      </c>
      <c r="L812" s="38">
        <v>0</v>
      </c>
      <c s="32">
        <f>ROUND(ROUND(L812,2)*ROUND(G812,3),2)</f>
      </c>
      <c s="36" t="s">
        <v>55</v>
      </c>
      <c>
        <f>(M812*21)/100</f>
      </c>
      <c t="s">
        <v>28</v>
      </c>
    </row>
    <row r="813" spans="1:5" ht="12.75">
      <c r="A813" s="35" t="s">
        <v>56</v>
      </c>
      <c r="E813" s="39" t="s">
        <v>2096</v>
      </c>
    </row>
    <row r="814" spans="1:5" ht="12.75">
      <c r="A814" s="35" t="s">
        <v>57</v>
      </c>
      <c r="E814" s="40" t="s">
        <v>5</v>
      </c>
    </row>
    <row r="815" spans="1:5" ht="12.75">
      <c r="A815" t="s">
        <v>58</v>
      </c>
      <c r="E815" s="39" t="s">
        <v>5</v>
      </c>
    </row>
    <row r="816" spans="1:16" ht="12.75">
      <c r="A816" t="s">
        <v>50</v>
      </c>
      <c s="34" t="s">
        <v>2097</v>
      </c>
      <c s="34" t="s">
        <v>2098</v>
      </c>
      <c s="35" t="s">
        <v>5</v>
      </c>
      <c s="6" t="s">
        <v>2099</v>
      </c>
      <c s="36" t="s">
        <v>255</v>
      </c>
      <c s="37">
        <v>6.5</v>
      </c>
      <c s="36">
        <v>0</v>
      </c>
      <c s="36">
        <f>ROUND(G816*H816,6)</f>
      </c>
      <c r="L816" s="38">
        <v>0</v>
      </c>
      <c s="32">
        <f>ROUND(ROUND(L816,2)*ROUND(G816,3),2)</f>
      </c>
      <c s="36" t="s">
        <v>386</v>
      </c>
      <c>
        <f>(M816*21)/100</f>
      </c>
      <c t="s">
        <v>28</v>
      </c>
    </row>
    <row r="817" spans="1:5" ht="12.75">
      <c r="A817" s="35" t="s">
        <v>56</v>
      </c>
      <c r="E817" s="39" t="s">
        <v>2099</v>
      </c>
    </row>
    <row r="818" spans="1:5" ht="25.5">
      <c r="A818" s="35" t="s">
        <v>57</v>
      </c>
      <c r="E818" s="42" t="s">
        <v>2100</v>
      </c>
    </row>
    <row r="819" spans="1:5" ht="12.75">
      <c r="A819" t="s">
        <v>58</v>
      </c>
      <c r="E819" s="39" t="s">
        <v>5</v>
      </c>
    </row>
    <row r="820" spans="1:16" ht="25.5">
      <c r="A820" t="s">
        <v>50</v>
      </c>
      <c s="34" t="s">
        <v>2101</v>
      </c>
      <c s="34" t="s">
        <v>2102</v>
      </c>
      <c s="35" t="s">
        <v>5</v>
      </c>
      <c s="6" t="s">
        <v>2103</v>
      </c>
      <c s="36" t="s">
        <v>54</v>
      </c>
      <c s="37">
        <v>1</v>
      </c>
      <c s="36">
        <v>0.15</v>
      </c>
      <c s="36">
        <f>ROUND(G820*H820,6)</f>
      </c>
      <c r="L820" s="38">
        <v>0</v>
      </c>
      <c s="32">
        <f>ROUND(ROUND(L820,2)*ROUND(G820,3),2)</f>
      </c>
      <c s="36" t="s">
        <v>55</v>
      </c>
      <c>
        <f>(M820*21)/100</f>
      </c>
      <c t="s">
        <v>28</v>
      </c>
    </row>
    <row r="821" spans="1:5" ht="25.5">
      <c r="A821" s="35" t="s">
        <v>56</v>
      </c>
      <c r="E821" s="39" t="s">
        <v>2103</v>
      </c>
    </row>
    <row r="822" spans="1:5" ht="12.75">
      <c r="A822" s="35" t="s">
        <v>57</v>
      </c>
      <c r="E822" s="40" t="s">
        <v>5</v>
      </c>
    </row>
    <row r="823" spans="1:5" ht="12.75">
      <c r="A823" t="s">
        <v>58</v>
      </c>
      <c r="E823" s="39" t="s">
        <v>5</v>
      </c>
    </row>
    <row r="824" spans="1:16" ht="38.25">
      <c r="A824" t="s">
        <v>50</v>
      </c>
      <c s="34" t="s">
        <v>2104</v>
      </c>
      <c s="34" t="s">
        <v>2105</v>
      </c>
      <c s="35" t="s">
        <v>5</v>
      </c>
      <c s="6" t="s">
        <v>2106</v>
      </c>
      <c s="36" t="s">
        <v>54</v>
      </c>
      <c s="37">
        <v>6</v>
      </c>
      <c s="36">
        <v>0</v>
      </c>
      <c s="36">
        <f>ROUND(G824*H824,6)</f>
      </c>
      <c r="L824" s="38">
        <v>0</v>
      </c>
      <c s="32">
        <f>ROUND(ROUND(L824,2)*ROUND(G824,3),2)</f>
      </c>
      <c s="36" t="s">
        <v>386</v>
      </c>
      <c>
        <f>(M824*21)/100</f>
      </c>
      <c t="s">
        <v>28</v>
      </c>
    </row>
    <row r="825" spans="1:5" ht="38.25">
      <c r="A825" s="35" t="s">
        <v>56</v>
      </c>
      <c r="E825" s="39" t="s">
        <v>2106</v>
      </c>
    </row>
    <row r="826" spans="1:5" ht="12.75">
      <c r="A826" s="35" t="s">
        <v>57</v>
      </c>
      <c r="E826" s="40" t="s">
        <v>5</v>
      </c>
    </row>
    <row r="827" spans="1:5" ht="12.75">
      <c r="A827" t="s">
        <v>58</v>
      </c>
      <c r="E827" s="39" t="s">
        <v>5</v>
      </c>
    </row>
    <row r="828" spans="1:16" ht="12.75">
      <c r="A828" t="s">
        <v>50</v>
      </c>
      <c s="34" t="s">
        <v>2107</v>
      </c>
      <c s="34" t="s">
        <v>2108</v>
      </c>
      <c s="35" t="s">
        <v>5</v>
      </c>
      <c s="6" t="s">
        <v>2109</v>
      </c>
      <c s="36" t="s">
        <v>54</v>
      </c>
      <c s="37">
        <v>6</v>
      </c>
      <c s="36">
        <v>0.0041</v>
      </c>
      <c s="36">
        <f>ROUND(G828*H828,6)</f>
      </c>
      <c r="L828" s="38">
        <v>0</v>
      </c>
      <c s="32">
        <f>ROUND(ROUND(L828,2)*ROUND(G828,3),2)</f>
      </c>
      <c s="36" t="s">
        <v>386</v>
      </c>
      <c>
        <f>(M828*21)/100</f>
      </c>
      <c t="s">
        <v>28</v>
      </c>
    </row>
    <row r="829" spans="1:5" ht="12.75">
      <c r="A829" s="35" t="s">
        <v>56</v>
      </c>
      <c r="E829" s="39" t="s">
        <v>2109</v>
      </c>
    </row>
    <row r="830" spans="1:5" ht="12.75">
      <c r="A830" s="35" t="s">
        <v>57</v>
      </c>
      <c r="E830" s="40" t="s">
        <v>5</v>
      </c>
    </row>
    <row r="831" spans="1:5" ht="63.75">
      <c r="A831" t="s">
        <v>58</v>
      </c>
      <c r="E831" s="39" t="s">
        <v>2110</v>
      </c>
    </row>
    <row r="832" spans="1:16" ht="25.5">
      <c r="A832" t="s">
        <v>50</v>
      </c>
      <c s="34" t="s">
        <v>2111</v>
      </c>
      <c s="34" t="s">
        <v>2112</v>
      </c>
      <c s="35" t="s">
        <v>5</v>
      </c>
      <c s="6" t="s">
        <v>2113</v>
      </c>
      <c s="36" t="s">
        <v>54</v>
      </c>
      <c s="37">
        <v>28</v>
      </c>
      <c s="36">
        <v>0</v>
      </c>
      <c s="36">
        <f>ROUND(G832*H832,6)</f>
      </c>
      <c r="L832" s="38">
        <v>0</v>
      </c>
      <c s="32">
        <f>ROUND(ROUND(L832,2)*ROUND(G832,3),2)</f>
      </c>
      <c s="36" t="s">
        <v>386</v>
      </c>
      <c>
        <f>(M832*21)/100</f>
      </c>
      <c t="s">
        <v>28</v>
      </c>
    </row>
    <row r="833" spans="1:5" ht="25.5">
      <c r="A833" s="35" t="s">
        <v>56</v>
      </c>
      <c r="E833" s="39" t="s">
        <v>2113</v>
      </c>
    </row>
    <row r="834" spans="1:5" ht="12.75">
      <c r="A834" s="35" t="s">
        <v>57</v>
      </c>
      <c r="E834" s="40" t="s">
        <v>5</v>
      </c>
    </row>
    <row r="835" spans="1:5" ht="12.75">
      <c r="A835" t="s">
        <v>58</v>
      </c>
      <c r="E835" s="39" t="s">
        <v>5</v>
      </c>
    </row>
    <row r="836" spans="1:16" ht="12.75">
      <c r="A836" t="s">
        <v>50</v>
      </c>
      <c s="34" t="s">
        <v>2114</v>
      </c>
      <c s="34" t="s">
        <v>2115</v>
      </c>
      <c s="35" t="s">
        <v>5</v>
      </c>
      <c s="6" t="s">
        <v>2116</v>
      </c>
      <c s="36" t="s">
        <v>54</v>
      </c>
      <c s="37">
        <v>28</v>
      </c>
      <c s="36">
        <v>0.00398</v>
      </c>
      <c s="36">
        <f>ROUND(G836*H836,6)</f>
      </c>
      <c r="L836" s="38">
        <v>0</v>
      </c>
      <c s="32">
        <f>ROUND(ROUND(L836,2)*ROUND(G836,3),2)</f>
      </c>
      <c s="36" t="s">
        <v>386</v>
      </c>
      <c>
        <f>(M836*21)/100</f>
      </c>
      <c t="s">
        <v>28</v>
      </c>
    </row>
    <row r="837" spans="1:5" ht="12.75">
      <c r="A837" s="35" t="s">
        <v>56</v>
      </c>
      <c r="E837" s="39" t="s">
        <v>2116</v>
      </c>
    </row>
    <row r="838" spans="1:5" ht="12.75">
      <c r="A838" s="35" t="s">
        <v>57</v>
      </c>
      <c r="E838" s="40" t="s">
        <v>5</v>
      </c>
    </row>
    <row r="839" spans="1:5" ht="63.75">
      <c r="A839" t="s">
        <v>58</v>
      </c>
      <c r="E839" s="39" t="s">
        <v>2117</v>
      </c>
    </row>
    <row r="840" spans="1:16" ht="25.5">
      <c r="A840" t="s">
        <v>50</v>
      </c>
      <c s="34" t="s">
        <v>2118</v>
      </c>
      <c s="34" t="s">
        <v>2119</v>
      </c>
      <c s="35" t="s">
        <v>5</v>
      </c>
      <c s="6" t="s">
        <v>2120</v>
      </c>
      <c s="36" t="s">
        <v>54</v>
      </c>
      <c s="37">
        <v>10</v>
      </c>
      <c s="36">
        <v>0</v>
      </c>
      <c s="36">
        <f>ROUND(G840*H840,6)</f>
      </c>
      <c r="L840" s="38">
        <v>0</v>
      </c>
      <c s="32">
        <f>ROUND(ROUND(L840,2)*ROUND(G840,3),2)</f>
      </c>
      <c s="36" t="s">
        <v>386</v>
      </c>
      <c>
        <f>(M840*21)/100</f>
      </c>
      <c t="s">
        <v>28</v>
      </c>
    </row>
    <row r="841" spans="1:5" ht="25.5">
      <c r="A841" s="35" t="s">
        <v>56</v>
      </c>
      <c r="E841" s="39" t="s">
        <v>2120</v>
      </c>
    </row>
    <row r="842" spans="1:5" ht="12.75">
      <c r="A842" s="35" t="s">
        <v>57</v>
      </c>
      <c r="E842" s="40" t="s">
        <v>5</v>
      </c>
    </row>
    <row r="843" spans="1:5" ht="12.75">
      <c r="A843" t="s">
        <v>58</v>
      </c>
      <c r="E843" s="39" t="s">
        <v>5</v>
      </c>
    </row>
    <row r="844" spans="1:16" ht="25.5">
      <c r="A844" t="s">
        <v>50</v>
      </c>
      <c s="34" t="s">
        <v>2121</v>
      </c>
      <c s="34" t="s">
        <v>2122</v>
      </c>
      <c s="35" t="s">
        <v>5</v>
      </c>
      <c s="6" t="s">
        <v>2123</v>
      </c>
      <c s="36" t="s">
        <v>54</v>
      </c>
      <c s="37">
        <v>10</v>
      </c>
      <c s="36">
        <v>0.00278</v>
      </c>
      <c s="36">
        <f>ROUND(G844*H844,6)</f>
      </c>
      <c r="L844" s="38">
        <v>0</v>
      </c>
      <c s="32">
        <f>ROUND(ROUND(L844,2)*ROUND(G844,3),2)</f>
      </c>
      <c s="36" t="s">
        <v>386</v>
      </c>
      <c>
        <f>(M844*21)/100</f>
      </c>
      <c t="s">
        <v>28</v>
      </c>
    </row>
    <row r="845" spans="1:5" ht="25.5">
      <c r="A845" s="35" t="s">
        <v>56</v>
      </c>
      <c r="E845" s="39" t="s">
        <v>2123</v>
      </c>
    </row>
    <row r="846" spans="1:5" ht="12.75">
      <c r="A846" s="35" t="s">
        <v>57</v>
      </c>
      <c r="E846" s="40" t="s">
        <v>5</v>
      </c>
    </row>
    <row r="847" spans="1:5" ht="38.25">
      <c r="A847" t="s">
        <v>58</v>
      </c>
      <c r="E847" s="39" t="s">
        <v>2124</v>
      </c>
    </row>
    <row r="848" spans="1:16" ht="38.25">
      <c r="A848" t="s">
        <v>50</v>
      </c>
      <c s="34" t="s">
        <v>2125</v>
      </c>
      <c s="34" t="s">
        <v>2126</v>
      </c>
      <c s="35" t="s">
        <v>5</v>
      </c>
      <c s="6" t="s">
        <v>2127</v>
      </c>
      <c s="36" t="s">
        <v>54</v>
      </c>
      <c s="37">
        <v>8</v>
      </c>
      <c s="36">
        <v>0</v>
      </c>
      <c s="36">
        <f>ROUND(G848*H848,6)</f>
      </c>
      <c r="L848" s="38">
        <v>0</v>
      </c>
      <c s="32">
        <f>ROUND(ROUND(L848,2)*ROUND(G848,3),2)</f>
      </c>
      <c s="36" t="s">
        <v>386</v>
      </c>
      <c>
        <f>(M848*21)/100</f>
      </c>
      <c t="s">
        <v>28</v>
      </c>
    </row>
    <row r="849" spans="1:5" ht="38.25">
      <c r="A849" s="35" t="s">
        <v>56</v>
      </c>
      <c r="E849" s="39" t="s">
        <v>2128</v>
      </c>
    </row>
    <row r="850" spans="1:5" ht="12.75">
      <c r="A850" s="35" t="s">
        <v>57</v>
      </c>
      <c r="E850" s="40" t="s">
        <v>5</v>
      </c>
    </row>
    <row r="851" spans="1:5" ht="12.75">
      <c r="A851" t="s">
        <v>58</v>
      </c>
      <c r="E851" s="39" t="s">
        <v>5</v>
      </c>
    </row>
    <row r="852" spans="1:16" ht="25.5">
      <c r="A852" t="s">
        <v>50</v>
      </c>
      <c s="34" t="s">
        <v>2129</v>
      </c>
      <c s="34" t="s">
        <v>2130</v>
      </c>
      <c s="35" t="s">
        <v>5</v>
      </c>
      <c s="6" t="s">
        <v>2131</v>
      </c>
      <c s="36" t="s">
        <v>255</v>
      </c>
      <c s="37">
        <v>214</v>
      </c>
      <c s="36">
        <v>0.00024</v>
      </c>
      <c s="36">
        <f>ROUND(G852*H852,6)</f>
      </c>
      <c r="L852" s="38">
        <v>0</v>
      </c>
      <c s="32">
        <f>ROUND(ROUND(L852,2)*ROUND(G852,3),2)</f>
      </c>
      <c s="36" t="s">
        <v>386</v>
      </c>
      <c>
        <f>(M852*21)/100</f>
      </c>
      <c t="s">
        <v>28</v>
      </c>
    </row>
    <row r="853" spans="1:5" ht="25.5">
      <c r="A853" s="35" t="s">
        <v>56</v>
      </c>
      <c r="E853" s="39" t="s">
        <v>2131</v>
      </c>
    </row>
    <row r="854" spans="1:5" ht="12.75">
      <c r="A854" s="35" t="s">
        <v>57</v>
      </c>
      <c r="E854" s="40" t="s">
        <v>5</v>
      </c>
    </row>
    <row r="855" spans="1:5" ht="12.75">
      <c r="A855" t="s">
        <v>58</v>
      </c>
      <c r="E855" s="39" t="s">
        <v>5</v>
      </c>
    </row>
    <row r="856" spans="1:16" ht="12.75">
      <c r="A856" t="s">
        <v>50</v>
      </c>
      <c s="34" t="s">
        <v>2132</v>
      </c>
      <c s="34" t="s">
        <v>2133</v>
      </c>
      <c s="35" t="s">
        <v>5</v>
      </c>
      <c s="6" t="s">
        <v>2134</v>
      </c>
      <c s="36" t="s">
        <v>54</v>
      </c>
      <c s="37">
        <v>4</v>
      </c>
      <c s="36">
        <v>0.00032</v>
      </c>
      <c s="36">
        <f>ROUND(G856*H856,6)</f>
      </c>
      <c r="L856" s="38">
        <v>0</v>
      </c>
      <c s="32">
        <f>ROUND(ROUND(L856,2)*ROUND(G856,3),2)</f>
      </c>
      <c s="36" t="s">
        <v>386</v>
      </c>
      <c>
        <f>(M856*21)/100</f>
      </c>
      <c t="s">
        <v>28</v>
      </c>
    </row>
    <row r="857" spans="1:5" ht="12.75">
      <c r="A857" s="35" t="s">
        <v>56</v>
      </c>
      <c r="E857" s="39" t="s">
        <v>2134</v>
      </c>
    </row>
    <row r="858" spans="1:5" ht="12.75">
      <c r="A858" s="35" t="s">
        <v>57</v>
      </c>
      <c r="E858" s="40" t="s">
        <v>5</v>
      </c>
    </row>
    <row r="859" spans="1:5" ht="12.75">
      <c r="A859" t="s">
        <v>58</v>
      </c>
      <c r="E859" s="39" t="s">
        <v>5</v>
      </c>
    </row>
    <row r="860" spans="1:16" ht="25.5">
      <c r="A860" t="s">
        <v>50</v>
      </c>
      <c s="34" t="s">
        <v>2135</v>
      </c>
      <c s="34" t="s">
        <v>2136</v>
      </c>
      <c s="35" t="s">
        <v>5</v>
      </c>
      <c s="6" t="s">
        <v>2137</v>
      </c>
      <c s="36" t="s">
        <v>54</v>
      </c>
      <c s="37">
        <v>4</v>
      </c>
      <c s="36">
        <v>0.00084</v>
      </c>
      <c s="36">
        <f>ROUND(G860*H860,6)</f>
      </c>
      <c r="L860" s="38">
        <v>0</v>
      </c>
      <c s="32">
        <f>ROUND(ROUND(L860,2)*ROUND(G860,3),2)</f>
      </c>
      <c s="36" t="s">
        <v>386</v>
      </c>
      <c>
        <f>(M860*21)/100</f>
      </c>
      <c t="s">
        <v>28</v>
      </c>
    </row>
    <row r="861" spans="1:5" ht="25.5">
      <c r="A861" s="35" t="s">
        <v>56</v>
      </c>
      <c r="E861" s="39" t="s">
        <v>2137</v>
      </c>
    </row>
    <row r="862" spans="1:5" ht="12.75">
      <c r="A862" s="35" t="s">
        <v>57</v>
      </c>
      <c r="E862" s="40" t="s">
        <v>5</v>
      </c>
    </row>
    <row r="863" spans="1:5" ht="12.75">
      <c r="A863" t="s">
        <v>58</v>
      </c>
      <c r="E863" s="39" t="s">
        <v>5</v>
      </c>
    </row>
    <row r="864" spans="1:16" ht="25.5">
      <c r="A864" t="s">
        <v>50</v>
      </c>
      <c s="34" t="s">
        <v>2138</v>
      </c>
      <c s="34" t="s">
        <v>2139</v>
      </c>
      <c s="35" t="s">
        <v>5</v>
      </c>
      <c s="6" t="s">
        <v>2140</v>
      </c>
      <c s="36" t="s">
        <v>54</v>
      </c>
      <c s="37">
        <v>1</v>
      </c>
      <c s="36">
        <v>0.00023</v>
      </c>
      <c s="36">
        <f>ROUND(G864*H864,6)</f>
      </c>
      <c r="L864" s="38">
        <v>0</v>
      </c>
      <c s="32">
        <f>ROUND(ROUND(L864,2)*ROUND(G864,3),2)</f>
      </c>
      <c s="36" t="s">
        <v>386</v>
      </c>
      <c>
        <f>(M864*21)/100</f>
      </c>
      <c t="s">
        <v>28</v>
      </c>
    </row>
    <row r="865" spans="1:5" ht="25.5">
      <c r="A865" s="35" t="s">
        <v>56</v>
      </c>
      <c r="E865" s="39" t="s">
        <v>2140</v>
      </c>
    </row>
    <row r="866" spans="1:5" ht="12.75">
      <c r="A866" s="35" t="s">
        <v>57</v>
      </c>
      <c r="E866" s="40" t="s">
        <v>5</v>
      </c>
    </row>
    <row r="867" spans="1:5" ht="38.25">
      <c r="A867" t="s">
        <v>58</v>
      </c>
      <c r="E867" s="39" t="s">
        <v>2141</v>
      </c>
    </row>
    <row r="868" spans="1:16" ht="25.5">
      <c r="A868" t="s">
        <v>50</v>
      </c>
      <c s="34" t="s">
        <v>2142</v>
      </c>
      <c s="34" t="s">
        <v>2143</v>
      </c>
      <c s="35" t="s">
        <v>5</v>
      </c>
      <c s="6" t="s">
        <v>2144</v>
      </c>
      <c s="36" t="s">
        <v>54</v>
      </c>
      <c s="37">
        <v>4</v>
      </c>
      <c s="36">
        <v>0.0002</v>
      </c>
      <c s="36">
        <f>ROUND(G868*H868,6)</f>
      </c>
      <c r="L868" s="38">
        <v>0</v>
      </c>
      <c s="32">
        <f>ROUND(ROUND(L868,2)*ROUND(G868,3),2)</f>
      </c>
      <c s="36" t="s">
        <v>55</v>
      </c>
      <c>
        <f>(M868*21)/100</f>
      </c>
      <c t="s">
        <v>28</v>
      </c>
    </row>
    <row r="869" spans="1:5" ht="25.5">
      <c r="A869" s="35" t="s">
        <v>56</v>
      </c>
      <c r="E869" s="39" t="s">
        <v>2144</v>
      </c>
    </row>
    <row r="870" spans="1:5" ht="12.75">
      <c r="A870" s="35" t="s">
        <v>57</v>
      </c>
      <c r="E870" s="40" t="s">
        <v>5</v>
      </c>
    </row>
    <row r="871" spans="1:5" ht="12.75">
      <c r="A871" t="s">
        <v>58</v>
      </c>
      <c r="E871" s="39" t="s">
        <v>5</v>
      </c>
    </row>
    <row r="872" spans="1:16" ht="12.75">
      <c r="A872" t="s">
        <v>50</v>
      </c>
      <c s="34" t="s">
        <v>2145</v>
      </c>
      <c s="34" t="s">
        <v>2146</v>
      </c>
      <c s="35" t="s">
        <v>5</v>
      </c>
      <c s="6" t="s">
        <v>2147</v>
      </c>
      <c s="36" t="s">
        <v>255</v>
      </c>
      <c s="37">
        <v>114</v>
      </c>
      <c s="36">
        <v>0</v>
      </c>
      <c s="36">
        <f>ROUND(G872*H872,6)</f>
      </c>
      <c r="L872" s="38">
        <v>0</v>
      </c>
      <c s="32">
        <f>ROUND(ROUND(L872,2)*ROUND(G872,3),2)</f>
      </c>
      <c s="36" t="s">
        <v>386</v>
      </c>
      <c>
        <f>(M872*21)/100</f>
      </c>
      <c t="s">
        <v>28</v>
      </c>
    </row>
    <row r="873" spans="1:5" ht="12.75">
      <c r="A873" s="35" t="s">
        <v>56</v>
      </c>
      <c r="E873" s="39" t="s">
        <v>2147</v>
      </c>
    </row>
    <row r="874" spans="1:5" ht="25.5">
      <c r="A874" s="35" t="s">
        <v>57</v>
      </c>
      <c r="E874" s="42" t="s">
        <v>2148</v>
      </c>
    </row>
    <row r="875" spans="1:5" ht="12.75">
      <c r="A875" t="s">
        <v>58</v>
      </c>
      <c r="E875" s="39" t="s">
        <v>5</v>
      </c>
    </row>
    <row r="876" spans="1:16" ht="12.75">
      <c r="A876" t="s">
        <v>50</v>
      </c>
      <c s="34" t="s">
        <v>2149</v>
      </c>
      <c s="34" t="s">
        <v>2150</v>
      </c>
      <c s="35" t="s">
        <v>5</v>
      </c>
      <c s="6" t="s">
        <v>2151</v>
      </c>
      <c s="36" t="s">
        <v>255</v>
      </c>
      <c s="37">
        <v>119.7</v>
      </c>
      <c s="36">
        <v>0.0005</v>
      </c>
      <c s="36">
        <f>ROUND(G876*H876,6)</f>
      </c>
      <c r="L876" s="38">
        <v>0</v>
      </c>
      <c s="32">
        <f>ROUND(ROUND(L876,2)*ROUND(G876,3),2)</f>
      </c>
      <c s="36" t="s">
        <v>55</v>
      </c>
      <c>
        <f>(M876*21)/100</f>
      </c>
      <c t="s">
        <v>28</v>
      </c>
    </row>
    <row r="877" spans="1:5" ht="12.75">
      <c r="A877" s="35" t="s">
        <v>56</v>
      </c>
      <c r="E877" s="39" t="s">
        <v>2151</v>
      </c>
    </row>
    <row r="878" spans="1:5" ht="12.75">
      <c r="A878" s="35" t="s">
        <v>57</v>
      </c>
      <c r="E878" s="40" t="s">
        <v>5</v>
      </c>
    </row>
    <row r="879" spans="1:5" ht="12.75">
      <c r="A879" t="s">
        <v>58</v>
      </c>
      <c r="E879" s="39" t="s">
        <v>5</v>
      </c>
    </row>
    <row r="880" spans="1:16" ht="25.5">
      <c r="A880" t="s">
        <v>50</v>
      </c>
      <c s="34" t="s">
        <v>2152</v>
      </c>
      <c s="34" t="s">
        <v>2153</v>
      </c>
      <c s="35" t="s">
        <v>5</v>
      </c>
      <c s="6" t="s">
        <v>2154</v>
      </c>
      <c s="36" t="s">
        <v>240</v>
      </c>
      <c s="37">
        <v>4.137</v>
      </c>
      <c s="36">
        <v>0</v>
      </c>
      <c s="36">
        <f>ROUND(G880*H880,6)</f>
      </c>
      <c r="L880" s="38">
        <v>0</v>
      </c>
      <c s="32">
        <f>ROUND(ROUND(L880,2)*ROUND(G880,3),2)</f>
      </c>
      <c s="36" t="s">
        <v>386</v>
      </c>
      <c>
        <f>(M880*21)/100</f>
      </c>
      <c t="s">
        <v>28</v>
      </c>
    </row>
    <row r="881" spans="1:5" ht="25.5">
      <c r="A881" s="35" t="s">
        <v>56</v>
      </c>
      <c r="E881" s="39" t="s">
        <v>2154</v>
      </c>
    </row>
    <row r="882" spans="1:5" ht="12.75">
      <c r="A882" s="35" t="s">
        <v>57</v>
      </c>
      <c r="E882" s="40" t="s">
        <v>5</v>
      </c>
    </row>
    <row r="883" spans="1:5" ht="12.75">
      <c r="A883" t="s">
        <v>58</v>
      </c>
      <c r="E883" s="39" t="s">
        <v>5</v>
      </c>
    </row>
    <row r="884" spans="1:16" ht="38.25">
      <c r="A884" t="s">
        <v>50</v>
      </c>
      <c s="34" t="s">
        <v>2155</v>
      </c>
      <c s="34" t="s">
        <v>2156</v>
      </c>
      <c s="35" t="s">
        <v>5</v>
      </c>
      <c s="6" t="s">
        <v>2157</v>
      </c>
      <c s="36" t="s">
        <v>240</v>
      </c>
      <c s="37">
        <v>4.137</v>
      </c>
      <c s="36">
        <v>0</v>
      </c>
      <c s="36">
        <f>ROUND(G884*H884,6)</f>
      </c>
      <c r="L884" s="38">
        <v>0</v>
      </c>
      <c s="32">
        <f>ROUND(ROUND(L884,2)*ROUND(G884,3),2)</f>
      </c>
      <c s="36" t="s">
        <v>386</v>
      </c>
      <c>
        <f>(M884*21)/100</f>
      </c>
      <c t="s">
        <v>28</v>
      </c>
    </row>
    <row r="885" spans="1:5" ht="38.25">
      <c r="A885" s="35" t="s">
        <v>56</v>
      </c>
      <c r="E885" s="39" t="s">
        <v>2158</v>
      </c>
    </row>
    <row r="886" spans="1:5" ht="12.75">
      <c r="A886" s="35" t="s">
        <v>57</v>
      </c>
      <c r="E886" s="40" t="s">
        <v>5</v>
      </c>
    </row>
    <row r="887" spans="1:5" ht="12.75">
      <c r="A887" t="s">
        <v>58</v>
      </c>
      <c r="E887" s="39" t="s">
        <v>5</v>
      </c>
    </row>
    <row r="888" spans="1:13" ht="12.75">
      <c r="A888" t="s">
        <v>47</v>
      </c>
      <c r="C888" s="31" t="s">
        <v>2159</v>
      </c>
      <c r="E888" s="33" t="s">
        <v>2160</v>
      </c>
      <c r="J888" s="32">
        <f>0</f>
      </c>
      <c s="32">
        <f>0</f>
      </c>
      <c s="32">
        <f>0+L889+L893+L897+L901+L905+L909+L913+L917+L921+L925+L929+L933+L937+L941+L945+L949+L953+L957</f>
      </c>
      <c s="32">
        <f>0+M889+M893+M897+M901+M905+M909+M913+M917+M921+M925+M929+M933+M937+M941+M945+M949+M953+M957</f>
      </c>
    </row>
    <row r="889" spans="1:16" ht="12.75">
      <c r="A889" t="s">
        <v>50</v>
      </c>
      <c s="34" t="s">
        <v>2161</v>
      </c>
      <c s="34" t="s">
        <v>2162</v>
      </c>
      <c s="35" t="s">
        <v>5</v>
      </c>
      <c s="6" t="s">
        <v>2163</v>
      </c>
      <c s="36" t="s">
        <v>252</v>
      </c>
      <c s="37">
        <v>266.044</v>
      </c>
      <c s="36">
        <v>0</v>
      </c>
      <c s="36">
        <f>ROUND(G889*H889,6)</f>
      </c>
      <c r="L889" s="38">
        <v>0</v>
      </c>
      <c s="32">
        <f>ROUND(ROUND(L889,2)*ROUND(G889,3),2)</f>
      </c>
      <c s="36" t="s">
        <v>386</v>
      </c>
      <c>
        <f>(M889*21)/100</f>
      </c>
      <c t="s">
        <v>28</v>
      </c>
    </row>
    <row r="890" spans="1:5" ht="12.75">
      <c r="A890" s="35" t="s">
        <v>56</v>
      </c>
      <c r="E890" s="39" t="s">
        <v>2163</v>
      </c>
    </row>
    <row r="891" spans="1:5" ht="12.75">
      <c r="A891" s="35" t="s">
        <v>57</v>
      </c>
      <c r="E891" s="40" t="s">
        <v>2164</v>
      </c>
    </row>
    <row r="892" spans="1:5" ht="12.75">
      <c r="A892" t="s">
        <v>58</v>
      </c>
      <c r="E892" s="39" t="s">
        <v>5</v>
      </c>
    </row>
    <row r="893" spans="1:16" ht="12.75">
      <c r="A893" t="s">
        <v>50</v>
      </c>
      <c s="34" t="s">
        <v>2165</v>
      </c>
      <c s="34" t="s">
        <v>2166</v>
      </c>
      <c s="35" t="s">
        <v>5</v>
      </c>
      <c s="6" t="s">
        <v>2167</v>
      </c>
      <c s="36" t="s">
        <v>255</v>
      </c>
      <c s="37">
        <v>27.5</v>
      </c>
      <c s="36">
        <v>0</v>
      </c>
      <c s="36">
        <f>ROUND(G893*H893,6)</f>
      </c>
      <c r="L893" s="38">
        <v>0</v>
      </c>
      <c s="32">
        <f>ROUND(ROUND(L893,2)*ROUND(G893,3),2)</f>
      </c>
      <c s="36" t="s">
        <v>386</v>
      </c>
      <c>
        <f>(M893*21)/100</f>
      </c>
      <c t="s">
        <v>28</v>
      </c>
    </row>
    <row r="894" spans="1:5" ht="12.75">
      <c r="A894" s="35" t="s">
        <v>56</v>
      </c>
      <c r="E894" s="39" t="s">
        <v>2167</v>
      </c>
    </row>
    <row r="895" spans="1:5" ht="25.5">
      <c r="A895" s="35" t="s">
        <v>57</v>
      </c>
      <c r="E895" s="42" t="s">
        <v>2168</v>
      </c>
    </row>
    <row r="896" spans="1:5" ht="12.75">
      <c r="A896" t="s">
        <v>58</v>
      </c>
      <c r="E896" s="39" t="s">
        <v>5</v>
      </c>
    </row>
    <row r="897" spans="1:16" ht="12.75">
      <c r="A897" t="s">
        <v>50</v>
      </c>
      <c s="34" t="s">
        <v>2169</v>
      </c>
      <c s="34" t="s">
        <v>2170</v>
      </c>
      <c s="35" t="s">
        <v>5</v>
      </c>
      <c s="6" t="s">
        <v>2171</v>
      </c>
      <c s="36" t="s">
        <v>252</v>
      </c>
      <c s="37">
        <v>266.044</v>
      </c>
      <c s="36">
        <v>0.0003</v>
      </c>
      <c s="36">
        <f>ROUND(G897*H897,6)</f>
      </c>
      <c r="L897" s="38">
        <v>0</v>
      </c>
      <c s="32">
        <f>ROUND(ROUND(L897,2)*ROUND(G897,3),2)</f>
      </c>
      <c s="36" t="s">
        <v>386</v>
      </c>
      <c>
        <f>(M897*21)/100</f>
      </c>
      <c t="s">
        <v>28</v>
      </c>
    </row>
    <row r="898" spans="1:5" ht="12.75">
      <c r="A898" s="35" t="s">
        <v>56</v>
      </c>
      <c r="E898" s="39" t="s">
        <v>2171</v>
      </c>
    </row>
    <row r="899" spans="1:5" ht="12.75">
      <c r="A899" s="35" t="s">
        <v>57</v>
      </c>
      <c r="E899" s="40" t="s">
        <v>2164</v>
      </c>
    </row>
    <row r="900" spans="1:5" ht="12.75">
      <c r="A900" t="s">
        <v>58</v>
      </c>
      <c r="E900" s="39" t="s">
        <v>5</v>
      </c>
    </row>
    <row r="901" spans="1:16" ht="25.5">
      <c r="A901" t="s">
        <v>50</v>
      </c>
      <c s="34" t="s">
        <v>2172</v>
      </c>
      <c s="34" t="s">
        <v>2173</v>
      </c>
      <c s="35" t="s">
        <v>5</v>
      </c>
      <c s="6" t="s">
        <v>2174</v>
      </c>
      <c s="36" t="s">
        <v>255</v>
      </c>
      <c s="37">
        <v>27.5</v>
      </c>
      <c s="36">
        <v>0.00034</v>
      </c>
      <c s="36">
        <f>ROUND(G901*H901,6)</f>
      </c>
      <c r="L901" s="38">
        <v>0</v>
      </c>
      <c s="32">
        <f>ROUND(ROUND(L901,2)*ROUND(G901,3),2)</f>
      </c>
      <c s="36" t="s">
        <v>386</v>
      </c>
      <c>
        <f>(M901*21)/100</f>
      </c>
      <c t="s">
        <v>28</v>
      </c>
    </row>
    <row r="902" spans="1:5" ht="25.5">
      <c r="A902" s="35" t="s">
        <v>56</v>
      </c>
      <c r="E902" s="39" t="s">
        <v>2174</v>
      </c>
    </row>
    <row r="903" spans="1:5" ht="25.5">
      <c r="A903" s="35" t="s">
        <v>57</v>
      </c>
      <c r="E903" s="42" t="s">
        <v>2175</v>
      </c>
    </row>
    <row r="904" spans="1:5" ht="12.75">
      <c r="A904" t="s">
        <v>58</v>
      </c>
      <c r="E904" s="39" t="s">
        <v>5</v>
      </c>
    </row>
    <row r="905" spans="1:16" ht="12.75">
      <c r="A905" t="s">
        <v>50</v>
      </c>
      <c s="34" t="s">
        <v>2176</v>
      </c>
      <c s="34" t="s">
        <v>2177</v>
      </c>
      <c s="35" t="s">
        <v>5</v>
      </c>
      <c s="6" t="s">
        <v>2178</v>
      </c>
      <c s="36" t="s">
        <v>255</v>
      </c>
      <c s="37">
        <v>30.25</v>
      </c>
      <c s="36">
        <v>0.0005</v>
      </c>
      <c s="36">
        <f>ROUND(G905*H905,6)</f>
      </c>
      <c r="L905" s="38">
        <v>0</v>
      </c>
      <c s="32">
        <f>ROUND(ROUND(L905,2)*ROUND(G905,3),2)</f>
      </c>
      <c s="36" t="s">
        <v>55</v>
      </c>
      <c>
        <f>(M905*21)/100</f>
      </c>
      <c t="s">
        <v>28</v>
      </c>
    </row>
    <row r="906" spans="1:5" ht="12.75">
      <c r="A906" s="35" t="s">
        <v>56</v>
      </c>
      <c r="E906" s="39" t="s">
        <v>2178</v>
      </c>
    </row>
    <row r="907" spans="1:5" ht="12.75">
      <c r="A907" s="35" t="s">
        <v>57</v>
      </c>
      <c r="E907" s="40" t="s">
        <v>5</v>
      </c>
    </row>
    <row r="908" spans="1:5" ht="12.75">
      <c r="A908" t="s">
        <v>58</v>
      </c>
      <c r="E908" s="39" t="s">
        <v>5</v>
      </c>
    </row>
    <row r="909" spans="1:16" ht="25.5">
      <c r="A909" t="s">
        <v>50</v>
      </c>
      <c s="34" t="s">
        <v>2179</v>
      </c>
      <c s="34" t="s">
        <v>2180</v>
      </c>
      <c s="35" t="s">
        <v>5</v>
      </c>
      <c s="6" t="s">
        <v>2181</v>
      </c>
      <c s="36" t="s">
        <v>255</v>
      </c>
      <c s="37">
        <v>27.5</v>
      </c>
      <c s="36">
        <v>0.00153</v>
      </c>
      <c s="36">
        <f>ROUND(G909*H909,6)</f>
      </c>
      <c r="L909" s="38">
        <v>0</v>
      </c>
      <c s="32">
        <f>ROUND(ROUND(L909,2)*ROUND(G909,3),2)</f>
      </c>
      <c s="36" t="s">
        <v>386</v>
      </c>
      <c>
        <f>(M909*21)/100</f>
      </c>
      <c t="s">
        <v>28</v>
      </c>
    </row>
    <row r="910" spans="1:5" ht="25.5">
      <c r="A910" s="35" t="s">
        <v>56</v>
      </c>
      <c r="E910" s="39" t="s">
        <v>2181</v>
      </c>
    </row>
    <row r="911" spans="1:5" ht="25.5">
      <c r="A911" s="35" t="s">
        <v>57</v>
      </c>
      <c r="E911" s="42" t="s">
        <v>2168</v>
      </c>
    </row>
    <row r="912" spans="1:5" ht="12.75">
      <c r="A912" t="s">
        <v>58</v>
      </c>
      <c r="E912" s="39" t="s">
        <v>5</v>
      </c>
    </row>
    <row r="913" spans="1:16" ht="12.75">
      <c r="A913" t="s">
        <v>50</v>
      </c>
      <c s="34" t="s">
        <v>2182</v>
      </c>
      <c s="34" t="s">
        <v>2183</v>
      </c>
      <c s="35" t="s">
        <v>5</v>
      </c>
      <c s="6" t="s">
        <v>2184</v>
      </c>
      <c s="36" t="s">
        <v>54</v>
      </c>
      <c s="37">
        <v>50.427</v>
      </c>
      <c s="36">
        <v>0.004</v>
      </c>
      <c s="36">
        <f>ROUND(G913*H913,6)</f>
      </c>
      <c r="L913" s="38">
        <v>0</v>
      </c>
      <c s="32">
        <f>ROUND(ROUND(L913,2)*ROUND(G913,3),2)</f>
      </c>
      <c s="36" t="s">
        <v>55</v>
      </c>
      <c>
        <f>(M913*21)/100</f>
      </c>
      <c t="s">
        <v>28</v>
      </c>
    </row>
    <row r="914" spans="1:5" ht="12.75">
      <c r="A914" s="35" t="s">
        <v>56</v>
      </c>
      <c r="E914" s="39" t="s">
        <v>2184</v>
      </c>
    </row>
    <row r="915" spans="1:5" ht="12.75">
      <c r="A915" s="35" t="s">
        <v>57</v>
      </c>
      <c r="E915" s="40" t="s">
        <v>5</v>
      </c>
    </row>
    <row r="916" spans="1:5" ht="12.75">
      <c r="A916" t="s">
        <v>58</v>
      </c>
      <c r="E916" s="39" t="s">
        <v>5</v>
      </c>
    </row>
    <row r="917" spans="1:16" ht="25.5">
      <c r="A917" t="s">
        <v>50</v>
      </c>
      <c s="34" t="s">
        <v>2185</v>
      </c>
      <c s="34" t="s">
        <v>2186</v>
      </c>
      <c s="35" t="s">
        <v>5</v>
      </c>
      <c s="6" t="s">
        <v>2187</v>
      </c>
      <c s="36" t="s">
        <v>255</v>
      </c>
      <c s="37">
        <v>146.58</v>
      </c>
      <c s="36">
        <v>0.00058</v>
      </c>
      <c s="36">
        <f>ROUND(G917*H917,6)</f>
      </c>
      <c r="L917" s="38">
        <v>0</v>
      </c>
      <c s="32">
        <f>ROUND(ROUND(L917,2)*ROUND(G917,3),2)</f>
      </c>
      <c s="36" t="s">
        <v>386</v>
      </c>
      <c>
        <f>(M917*21)/100</f>
      </c>
      <c t="s">
        <v>28</v>
      </c>
    </row>
    <row r="918" spans="1:5" ht="25.5">
      <c r="A918" s="35" t="s">
        <v>56</v>
      </c>
      <c r="E918" s="39" t="s">
        <v>2187</v>
      </c>
    </row>
    <row r="919" spans="1:5" ht="12.75">
      <c r="A919" s="35" t="s">
        <v>57</v>
      </c>
      <c r="E919" s="40" t="s">
        <v>5</v>
      </c>
    </row>
    <row r="920" spans="1:5" ht="12.75">
      <c r="A920" t="s">
        <v>58</v>
      </c>
      <c r="E920" s="39" t="s">
        <v>5</v>
      </c>
    </row>
    <row r="921" spans="1:16" ht="12.75">
      <c r="A921" t="s">
        <v>50</v>
      </c>
      <c s="34" t="s">
        <v>2188</v>
      </c>
      <c s="34" t="s">
        <v>2189</v>
      </c>
      <c s="35" t="s">
        <v>5</v>
      </c>
      <c s="6" t="s">
        <v>2190</v>
      </c>
      <c s="36" t="s">
        <v>54</v>
      </c>
      <c s="37">
        <v>269.267</v>
      </c>
      <c s="36">
        <v>0.0012</v>
      </c>
      <c s="36">
        <f>ROUND(G921*H921,6)</f>
      </c>
      <c r="L921" s="38">
        <v>0</v>
      </c>
      <c s="32">
        <f>ROUND(ROUND(L921,2)*ROUND(G921,3),2)</f>
      </c>
      <c s="36" t="s">
        <v>55</v>
      </c>
      <c>
        <f>(M921*21)/100</f>
      </c>
      <c t="s">
        <v>28</v>
      </c>
    </row>
    <row r="922" spans="1:5" ht="12.75">
      <c r="A922" s="35" t="s">
        <v>56</v>
      </c>
      <c r="E922" s="39" t="s">
        <v>2190</v>
      </c>
    </row>
    <row r="923" spans="1:5" ht="12.75">
      <c r="A923" s="35" t="s">
        <v>57</v>
      </c>
      <c r="E923" s="40" t="s">
        <v>5</v>
      </c>
    </row>
    <row r="924" spans="1:5" ht="12.75">
      <c r="A924" t="s">
        <v>58</v>
      </c>
      <c r="E924" s="39" t="s">
        <v>5</v>
      </c>
    </row>
    <row r="925" spans="1:16" ht="25.5">
      <c r="A925" t="s">
        <v>50</v>
      </c>
      <c s="34" t="s">
        <v>2191</v>
      </c>
      <c s="34" t="s">
        <v>2192</v>
      </c>
      <c s="35" t="s">
        <v>5</v>
      </c>
      <c s="6" t="s">
        <v>2193</v>
      </c>
      <c s="36" t="s">
        <v>252</v>
      </c>
      <c s="37">
        <v>94.15</v>
      </c>
      <c s="36">
        <v>0.00903</v>
      </c>
      <c s="36">
        <f>ROUND(G925*H925,6)</f>
      </c>
      <c r="L925" s="38">
        <v>0</v>
      </c>
      <c s="32">
        <f>ROUND(ROUND(L925,2)*ROUND(G925,3),2)</f>
      </c>
      <c s="36" t="s">
        <v>386</v>
      </c>
      <c>
        <f>(M925*21)/100</f>
      </c>
      <c t="s">
        <v>28</v>
      </c>
    </row>
    <row r="926" spans="1:5" ht="25.5">
      <c r="A926" s="35" t="s">
        <v>56</v>
      </c>
      <c r="E926" s="39" t="s">
        <v>2193</v>
      </c>
    </row>
    <row r="927" spans="1:5" ht="12.75">
      <c r="A927" s="35" t="s">
        <v>57</v>
      </c>
      <c r="E927" s="40" t="s">
        <v>2194</v>
      </c>
    </row>
    <row r="928" spans="1:5" ht="12.75">
      <c r="A928" t="s">
        <v>58</v>
      </c>
      <c r="E928" s="39" t="s">
        <v>5</v>
      </c>
    </row>
    <row r="929" spans="1:16" ht="25.5">
      <c r="A929" t="s">
        <v>50</v>
      </c>
      <c s="34" t="s">
        <v>2195</v>
      </c>
      <c s="34" t="s">
        <v>2196</v>
      </c>
      <c s="35" t="s">
        <v>5</v>
      </c>
      <c s="6" t="s">
        <v>2197</v>
      </c>
      <c s="36" t="s">
        <v>252</v>
      </c>
      <c s="37">
        <v>108.273</v>
      </c>
      <c s="36">
        <v>0.022</v>
      </c>
      <c s="36">
        <f>ROUND(G929*H929,6)</f>
      </c>
      <c r="L929" s="38">
        <v>0</v>
      </c>
      <c s="32">
        <f>ROUND(ROUND(L929,2)*ROUND(G929,3),2)</f>
      </c>
      <c s="36" t="s">
        <v>386</v>
      </c>
      <c>
        <f>(M929*21)/100</f>
      </c>
      <c t="s">
        <v>28</v>
      </c>
    </row>
    <row r="930" spans="1:5" ht="25.5">
      <c r="A930" s="35" t="s">
        <v>56</v>
      </c>
      <c r="E930" s="39" t="s">
        <v>2197</v>
      </c>
    </row>
    <row r="931" spans="1:5" ht="12.75">
      <c r="A931" s="35" t="s">
        <v>57</v>
      </c>
      <c r="E931" s="40" t="s">
        <v>5</v>
      </c>
    </row>
    <row r="932" spans="1:5" ht="12.75">
      <c r="A932" t="s">
        <v>58</v>
      </c>
      <c r="E932" s="39" t="s">
        <v>5</v>
      </c>
    </row>
    <row r="933" spans="1:16" ht="25.5">
      <c r="A933" t="s">
        <v>50</v>
      </c>
      <c s="34" t="s">
        <v>2198</v>
      </c>
      <c s="34" t="s">
        <v>2199</v>
      </c>
      <c s="35" t="s">
        <v>5</v>
      </c>
      <c s="6" t="s">
        <v>2200</v>
      </c>
      <c s="36" t="s">
        <v>252</v>
      </c>
      <c s="37">
        <v>163.815</v>
      </c>
      <c s="36">
        <v>0.00903</v>
      </c>
      <c s="36">
        <f>ROUND(G933*H933,6)</f>
      </c>
      <c r="L933" s="38">
        <v>0</v>
      </c>
      <c s="32">
        <f>ROUND(ROUND(L933,2)*ROUND(G933,3),2)</f>
      </c>
      <c s="36" t="s">
        <v>386</v>
      </c>
      <c>
        <f>(M933*21)/100</f>
      </c>
      <c t="s">
        <v>28</v>
      </c>
    </row>
    <row r="934" spans="1:5" ht="25.5">
      <c r="A934" s="35" t="s">
        <v>56</v>
      </c>
      <c r="E934" s="39" t="s">
        <v>2200</v>
      </c>
    </row>
    <row r="935" spans="1:5" ht="12.75">
      <c r="A935" s="35" t="s">
        <v>57</v>
      </c>
      <c r="E935" s="40" t="s">
        <v>2201</v>
      </c>
    </row>
    <row r="936" spans="1:5" ht="12.75">
      <c r="A936" t="s">
        <v>58</v>
      </c>
      <c r="E936" s="39" t="s">
        <v>5</v>
      </c>
    </row>
    <row r="937" spans="1:16" ht="25.5">
      <c r="A937" t="s">
        <v>50</v>
      </c>
      <c s="34" t="s">
        <v>2202</v>
      </c>
      <c s="34" t="s">
        <v>2203</v>
      </c>
      <c s="35" t="s">
        <v>5</v>
      </c>
      <c s="6" t="s">
        <v>2204</v>
      </c>
      <c s="36" t="s">
        <v>252</v>
      </c>
      <c s="37">
        <v>188.387</v>
      </c>
      <c s="36">
        <v>0.022</v>
      </c>
      <c s="36">
        <f>ROUND(G937*H937,6)</f>
      </c>
      <c r="L937" s="38">
        <v>0</v>
      </c>
      <c s="32">
        <f>ROUND(ROUND(L937,2)*ROUND(G937,3),2)</f>
      </c>
      <c s="36" t="s">
        <v>386</v>
      </c>
      <c>
        <f>(M937*21)/100</f>
      </c>
      <c t="s">
        <v>28</v>
      </c>
    </row>
    <row r="938" spans="1:5" ht="25.5">
      <c r="A938" s="35" t="s">
        <v>56</v>
      </c>
      <c r="E938" s="39" t="s">
        <v>2204</v>
      </c>
    </row>
    <row r="939" spans="1:5" ht="12.75">
      <c r="A939" s="35" t="s">
        <v>57</v>
      </c>
      <c r="E939" s="40" t="s">
        <v>5</v>
      </c>
    </row>
    <row r="940" spans="1:5" ht="12.75">
      <c r="A940" t="s">
        <v>58</v>
      </c>
      <c r="E940" s="39" t="s">
        <v>5</v>
      </c>
    </row>
    <row r="941" spans="1:16" ht="25.5">
      <c r="A941" t="s">
        <v>50</v>
      </c>
      <c s="34" t="s">
        <v>2205</v>
      </c>
      <c s="34" t="s">
        <v>2206</v>
      </c>
      <c s="35" t="s">
        <v>5</v>
      </c>
      <c s="6" t="s">
        <v>2207</v>
      </c>
      <c s="36" t="s">
        <v>252</v>
      </c>
      <c s="37">
        <v>5.375</v>
      </c>
      <c s="36">
        <v>0.00537</v>
      </c>
      <c s="36">
        <f>ROUND(G941*H941,6)</f>
      </c>
      <c r="L941" s="38">
        <v>0</v>
      </c>
      <c s="32">
        <f>ROUND(ROUND(L941,2)*ROUND(G941,3),2)</f>
      </c>
      <c s="36" t="s">
        <v>386</v>
      </c>
      <c>
        <f>(M941*21)/100</f>
      </c>
      <c t="s">
        <v>28</v>
      </c>
    </row>
    <row r="942" spans="1:5" ht="25.5">
      <c r="A942" s="35" t="s">
        <v>56</v>
      </c>
      <c r="E942" s="39" t="s">
        <v>2207</v>
      </c>
    </row>
    <row r="943" spans="1:5" ht="12.75">
      <c r="A943" s="35" t="s">
        <v>57</v>
      </c>
      <c r="E943" s="40" t="s">
        <v>5</v>
      </c>
    </row>
    <row r="944" spans="1:5" ht="12.75">
      <c r="A944" t="s">
        <v>58</v>
      </c>
      <c r="E944" s="39" t="s">
        <v>5</v>
      </c>
    </row>
    <row r="945" spans="1:16" ht="25.5">
      <c r="A945" t="s">
        <v>50</v>
      </c>
      <c s="34" t="s">
        <v>2208</v>
      </c>
      <c s="34" t="s">
        <v>2209</v>
      </c>
      <c s="35" t="s">
        <v>5</v>
      </c>
      <c s="6" t="s">
        <v>2210</v>
      </c>
      <c s="36" t="s">
        <v>252</v>
      </c>
      <c s="37">
        <v>5.913</v>
      </c>
      <c s="36">
        <v>0.022</v>
      </c>
      <c s="36">
        <f>ROUND(G945*H945,6)</f>
      </c>
      <c r="L945" s="38">
        <v>0</v>
      </c>
      <c s="32">
        <f>ROUND(ROUND(L945,2)*ROUND(G945,3),2)</f>
      </c>
      <c s="36" t="s">
        <v>386</v>
      </c>
      <c>
        <f>(M945*21)/100</f>
      </c>
      <c t="s">
        <v>28</v>
      </c>
    </row>
    <row r="946" spans="1:5" ht="25.5">
      <c r="A946" s="35" t="s">
        <v>56</v>
      </c>
      <c r="E946" s="39" t="s">
        <v>2210</v>
      </c>
    </row>
    <row r="947" spans="1:5" ht="12.75">
      <c r="A947" s="35" t="s">
        <v>57</v>
      </c>
      <c r="E947" s="40" t="s">
        <v>5</v>
      </c>
    </row>
    <row r="948" spans="1:5" ht="12.75">
      <c r="A948" t="s">
        <v>58</v>
      </c>
      <c r="E948" s="39" t="s">
        <v>5</v>
      </c>
    </row>
    <row r="949" spans="1:16" ht="12.75">
      <c r="A949" t="s">
        <v>50</v>
      </c>
      <c s="34" t="s">
        <v>2211</v>
      </c>
      <c s="34" t="s">
        <v>2212</v>
      </c>
      <c s="35" t="s">
        <v>5</v>
      </c>
      <c s="6" t="s">
        <v>2213</v>
      </c>
      <c s="36" t="s">
        <v>252</v>
      </c>
      <c s="37">
        <v>147.83</v>
      </c>
      <c s="36">
        <v>0.0015</v>
      </c>
      <c s="36">
        <f>ROUND(G949*H949,6)</f>
      </c>
      <c r="L949" s="38">
        <v>0</v>
      </c>
      <c s="32">
        <f>ROUND(ROUND(L949,2)*ROUND(G949,3),2)</f>
      </c>
      <c s="36" t="s">
        <v>386</v>
      </c>
      <c>
        <f>(M949*21)/100</f>
      </c>
      <c t="s">
        <v>28</v>
      </c>
    </row>
    <row r="950" spans="1:5" ht="12.75">
      <c r="A950" s="35" t="s">
        <v>56</v>
      </c>
      <c r="E950" s="39" t="s">
        <v>2213</v>
      </c>
    </row>
    <row r="951" spans="1:5" ht="12.75">
      <c r="A951" s="35" t="s">
        <v>57</v>
      </c>
      <c r="E951" s="40" t="s">
        <v>2214</v>
      </c>
    </row>
    <row r="952" spans="1:5" ht="12.75">
      <c r="A952" t="s">
        <v>58</v>
      </c>
      <c r="E952" s="39" t="s">
        <v>5</v>
      </c>
    </row>
    <row r="953" spans="1:16" ht="25.5">
      <c r="A953" t="s">
        <v>50</v>
      </c>
      <c s="34" t="s">
        <v>2215</v>
      </c>
      <c s="34" t="s">
        <v>2216</v>
      </c>
      <c s="35" t="s">
        <v>5</v>
      </c>
      <c s="6" t="s">
        <v>2217</v>
      </c>
      <c s="36" t="s">
        <v>240</v>
      </c>
      <c s="37">
        <v>9.993</v>
      </c>
      <c s="36">
        <v>0</v>
      </c>
      <c s="36">
        <f>ROUND(G953*H953,6)</f>
      </c>
      <c r="L953" s="38">
        <v>0</v>
      </c>
      <c s="32">
        <f>ROUND(ROUND(L953,2)*ROUND(G953,3),2)</f>
      </c>
      <c s="36" t="s">
        <v>386</v>
      </c>
      <c>
        <f>(M953*21)/100</f>
      </c>
      <c t="s">
        <v>28</v>
      </c>
    </row>
    <row r="954" spans="1:5" ht="25.5">
      <c r="A954" s="35" t="s">
        <v>56</v>
      </c>
      <c r="E954" s="39" t="s">
        <v>2217</v>
      </c>
    </row>
    <row r="955" spans="1:5" ht="12.75">
      <c r="A955" s="35" t="s">
        <v>57</v>
      </c>
      <c r="E955" s="40" t="s">
        <v>5</v>
      </c>
    </row>
    <row r="956" spans="1:5" ht="12.75">
      <c r="A956" t="s">
        <v>58</v>
      </c>
      <c r="E956" s="39" t="s">
        <v>5</v>
      </c>
    </row>
    <row r="957" spans="1:16" ht="25.5">
      <c r="A957" t="s">
        <v>50</v>
      </c>
      <c s="34" t="s">
        <v>2218</v>
      </c>
      <c s="34" t="s">
        <v>2219</v>
      </c>
      <c s="35" t="s">
        <v>5</v>
      </c>
      <c s="6" t="s">
        <v>2220</v>
      </c>
      <c s="36" t="s">
        <v>240</v>
      </c>
      <c s="37">
        <v>9.993</v>
      </c>
      <c s="36">
        <v>0</v>
      </c>
      <c s="36">
        <f>ROUND(G957*H957,6)</f>
      </c>
      <c r="L957" s="38">
        <v>0</v>
      </c>
      <c s="32">
        <f>ROUND(ROUND(L957,2)*ROUND(G957,3),2)</f>
      </c>
      <c s="36" t="s">
        <v>386</v>
      </c>
      <c>
        <f>(M957*21)/100</f>
      </c>
      <c t="s">
        <v>28</v>
      </c>
    </row>
    <row r="958" spans="1:5" ht="38.25">
      <c r="A958" s="35" t="s">
        <v>56</v>
      </c>
      <c r="E958" s="39" t="s">
        <v>2221</v>
      </c>
    </row>
    <row r="959" spans="1:5" ht="12.75">
      <c r="A959" s="35" t="s">
        <v>57</v>
      </c>
      <c r="E959" s="40" t="s">
        <v>5</v>
      </c>
    </row>
    <row r="960" spans="1:5" ht="12.75">
      <c r="A960" t="s">
        <v>58</v>
      </c>
      <c r="E960" s="39" t="s">
        <v>5</v>
      </c>
    </row>
    <row r="961" spans="1:13" ht="12.75">
      <c r="A961" t="s">
        <v>47</v>
      </c>
      <c r="C961" s="31" t="s">
        <v>2222</v>
      </c>
      <c r="E961" s="33" t="s">
        <v>2223</v>
      </c>
      <c r="J961" s="32">
        <f>0</f>
      </c>
      <c s="32">
        <f>0</f>
      </c>
      <c s="32">
        <f>0+L962+L966+L970+L974+L978+L982+L986+L990+L994+L998+L1002+L1006</f>
      </c>
      <c s="32">
        <f>0+M962+M966+M970+M974+M978+M982+M986+M990+M994+M998+M1002+M1006</f>
      </c>
    </row>
    <row r="962" spans="1:16" ht="12.75">
      <c r="A962" t="s">
        <v>50</v>
      </c>
      <c s="34" t="s">
        <v>2224</v>
      </c>
      <c s="34" t="s">
        <v>2225</v>
      </c>
      <c s="35" t="s">
        <v>5</v>
      </c>
      <c s="6" t="s">
        <v>2226</v>
      </c>
      <c s="36" t="s">
        <v>252</v>
      </c>
      <c s="37">
        <v>201.4</v>
      </c>
      <c s="36">
        <v>0</v>
      </c>
      <c s="36">
        <f>ROUND(G962*H962,6)</f>
      </c>
      <c r="L962" s="38">
        <v>0</v>
      </c>
      <c s="32">
        <f>ROUND(ROUND(L962,2)*ROUND(G962,3),2)</f>
      </c>
      <c s="36" t="s">
        <v>386</v>
      </c>
      <c>
        <f>(M962*21)/100</f>
      </c>
      <c t="s">
        <v>28</v>
      </c>
    </row>
    <row r="963" spans="1:5" ht="12.75">
      <c r="A963" s="35" t="s">
        <v>56</v>
      </c>
      <c r="E963" s="39" t="s">
        <v>2226</v>
      </c>
    </row>
    <row r="964" spans="1:5" ht="12.75">
      <c r="A964" s="35" t="s">
        <v>57</v>
      </c>
      <c r="E964" s="40" t="s">
        <v>2227</v>
      </c>
    </row>
    <row r="965" spans="1:5" ht="12.75">
      <c r="A965" t="s">
        <v>58</v>
      </c>
      <c r="E965" s="39" t="s">
        <v>5</v>
      </c>
    </row>
    <row r="966" spans="1:16" ht="12.75">
      <c r="A966" t="s">
        <v>50</v>
      </c>
      <c s="34" t="s">
        <v>2228</v>
      </c>
      <c s="34" t="s">
        <v>2229</v>
      </c>
      <c s="35" t="s">
        <v>5</v>
      </c>
      <c s="6" t="s">
        <v>2230</v>
      </c>
      <c s="36" t="s">
        <v>252</v>
      </c>
      <c s="37">
        <v>201.4</v>
      </c>
      <c s="36">
        <v>0.0002</v>
      </c>
      <c s="36">
        <f>ROUND(G966*H966,6)</f>
      </c>
      <c r="L966" s="38">
        <v>0</v>
      </c>
      <c s="32">
        <f>ROUND(ROUND(L966,2)*ROUND(G966,3),2)</f>
      </c>
      <c s="36" t="s">
        <v>386</v>
      </c>
      <c>
        <f>(M966*21)/100</f>
      </c>
      <c t="s">
        <v>28</v>
      </c>
    </row>
    <row r="967" spans="1:5" ht="12.75">
      <c r="A967" s="35" t="s">
        <v>56</v>
      </c>
      <c r="E967" s="39" t="s">
        <v>2230</v>
      </c>
    </row>
    <row r="968" spans="1:5" ht="12.75">
      <c r="A968" s="35" t="s">
        <v>57</v>
      </c>
      <c r="E968" s="40" t="s">
        <v>2227</v>
      </c>
    </row>
    <row r="969" spans="1:5" ht="12.75">
      <c r="A969" t="s">
        <v>58</v>
      </c>
      <c r="E969" s="39" t="s">
        <v>5</v>
      </c>
    </row>
    <row r="970" spans="1:16" ht="25.5">
      <c r="A970" t="s">
        <v>50</v>
      </c>
      <c s="34" t="s">
        <v>2231</v>
      </c>
      <c s="34" t="s">
        <v>2232</v>
      </c>
      <c s="35" t="s">
        <v>5</v>
      </c>
      <c s="6" t="s">
        <v>2233</v>
      </c>
      <c s="36" t="s">
        <v>252</v>
      </c>
      <c s="37">
        <v>201.4</v>
      </c>
      <c s="36">
        <v>0.015</v>
      </c>
      <c s="36">
        <f>ROUND(G970*H970,6)</f>
      </c>
      <c r="L970" s="38">
        <v>0</v>
      </c>
      <c s="32">
        <f>ROUND(ROUND(L970,2)*ROUND(G970,3),2)</f>
      </c>
      <c s="36" t="s">
        <v>386</v>
      </c>
      <c>
        <f>(M970*21)/100</f>
      </c>
      <c t="s">
        <v>28</v>
      </c>
    </row>
    <row r="971" spans="1:5" ht="25.5">
      <c r="A971" s="35" t="s">
        <v>56</v>
      </c>
      <c r="E971" s="39" t="s">
        <v>2233</v>
      </c>
    </row>
    <row r="972" spans="1:5" ht="12.75">
      <c r="A972" s="35" t="s">
        <v>57</v>
      </c>
      <c r="E972" s="40" t="s">
        <v>2227</v>
      </c>
    </row>
    <row r="973" spans="1:5" ht="12.75">
      <c r="A973" t="s">
        <v>58</v>
      </c>
      <c r="E973" s="39" t="s">
        <v>5</v>
      </c>
    </row>
    <row r="974" spans="1:16" ht="12.75">
      <c r="A974" t="s">
        <v>50</v>
      </c>
      <c s="34" t="s">
        <v>2234</v>
      </c>
      <c s="34" t="s">
        <v>2235</v>
      </c>
      <c s="35" t="s">
        <v>5</v>
      </c>
      <c s="6" t="s">
        <v>2236</v>
      </c>
      <c s="36" t="s">
        <v>252</v>
      </c>
      <c s="37">
        <v>146.11</v>
      </c>
      <c s="36">
        <v>0.0002</v>
      </c>
      <c s="36">
        <f>ROUND(G974*H974,6)</f>
      </c>
      <c r="L974" s="38">
        <v>0</v>
      </c>
      <c s="32">
        <f>ROUND(ROUND(L974,2)*ROUND(G974,3),2)</f>
      </c>
      <c s="36" t="s">
        <v>386</v>
      </c>
      <c>
        <f>(M974*21)/100</f>
      </c>
      <c t="s">
        <v>28</v>
      </c>
    </row>
    <row r="975" spans="1:5" ht="12.75">
      <c r="A975" s="35" t="s">
        <v>56</v>
      </c>
      <c r="E975" s="39" t="s">
        <v>2236</v>
      </c>
    </row>
    <row r="976" spans="1:5" ht="12.75">
      <c r="A976" s="35" t="s">
        <v>57</v>
      </c>
      <c r="E976" s="40" t="s">
        <v>2237</v>
      </c>
    </row>
    <row r="977" spans="1:5" ht="12.75">
      <c r="A977" t="s">
        <v>58</v>
      </c>
      <c r="E977" s="39" t="s">
        <v>5</v>
      </c>
    </row>
    <row r="978" spans="1:16" ht="12.75">
      <c r="A978" t="s">
        <v>50</v>
      </c>
      <c s="34" t="s">
        <v>2238</v>
      </c>
      <c s="34" t="s">
        <v>2239</v>
      </c>
      <c s="35" t="s">
        <v>5</v>
      </c>
      <c s="6" t="s">
        <v>2240</v>
      </c>
      <c s="36" t="s">
        <v>252</v>
      </c>
      <c s="37">
        <v>160.721</v>
      </c>
      <c s="36">
        <v>0.004</v>
      </c>
      <c s="36">
        <f>ROUND(G978*H978,6)</f>
      </c>
      <c r="L978" s="38">
        <v>0</v>
      </c>
      <c s="32">
        <f>ROUND(ROUND(L978,2)*ROUND(G978,3),2)</f>
      </c>
      <c s="36" t="s">
        <v>386</v>
      </c>
      <c>
        <f>(M978*21)/100</f>
      </c>
      <c t="s">
        <v>28</v>
      </c>
    </row>
    <row r="979" spans="1:5" ht="12.75">
      <c r="A979" s="35" t="s">
        <v>56</v>
      </c>
      <c r="E979" s="39" t="s">
        <v>2240</v>
      </c>
    </row>
    <row r="980" spans="1:5" ht="12.75">
      <c r="A980" s="35" t="s">
        <v>57</v>
      </c>
      <c r="E980" s="40" t="s">
        <v>5</v>
      </c>
    </row>
    <row r="981" spans="1:5" ht="12.75">
      <c r="A981" t="s">
        <v>58</v>
      </c>
      <c r="E981" s="39" t="s">
        <v>5</v>
      </c>
    </row>
    <row r="982" spans="1:16" ht="25.5">
      <c r="A982" t="s">
        <v>50</v>
      </c>
      <c s="34" t="s">
        <v>2241</v>
      </c>
      <c s="34" t="s">
        <v>2242</v>
      </c>
      <c s="35" t="s">
        <v>5</v>
      </c>
      <c s="6" t="s">
        <v>2243</v>
      </c>
      <c s="36" t="s">
        <v>252</v>
      </c>
      <c s="37">
        <v>55.29</v>
      </c>
      <c s="36">
        <v>0.0007</v>
      </c>
      <c s="36">
        <f>ROUND(G982*H982,6)</f>
      </c>
      <c r="L982" s="38">
        <v>0</v>
      </c>
      <c s="32">
        <f>ROUND(ROUND(L982,2)*ROUND(G982,3),2)</f>
      </c>
      <c s="36" t="s">
        <v>386</v>
      </c>
      <c>
        <f>(M982*21)/100</f>
      </c>
      <c t="s">
        <v>28</v>
      </c>
    </row>
    <row r="983" spans="1:5" ht="25.5">
      <c r="A983" s="35" t="s">
        <v>56</v>
      </c>
      <c r="E983" s="39" t="s">
        <v>2243</v>
      </c>
    </row>
    <row r="984" spans="1:5" ht="12.75">
      <c r="A984" s="35" t="s">
        <v>57</v>
      </c>
      <c r="E984" s="40" t="s">
        <v>2244</v>
      </c>
    </row>
    <row r="985" spans="1:5" ht="12.75">
      <c r="A985" t="s">
        <v>58</v>
      </c>
      <c r="E985" s="39" t="s">
        <v>5</v>
      </c>
    </row>
    <row r="986" spans="1:16" ht="25.5">
      <c r="A986" t="s">
        <v>50</v>
      </c>
      <c s="34" t="s">
        <v>2245</v>
      </c>
      <c s="34" t="s">
        <v>2246</v>
      </c>
      <c s="35" t="s">
        <v>5</v>
      </c>
      <c s="6" t="s">
        <v>2247</v>
      </c>
      <c s="36" t="s">
        <v>252</v>
      </c>
      <c s="37">
        <v>60.819</v>
      </c>
      <c s="36">
        <v>0.0032</v>
      </c>
      <c s="36">
        <f>ROUND(G986*H986,6)</f>
      </c>
      <c r="L986" s="38">
        <v>0</v>
      </c>
      <c s="32">
        <f>ROUND(ROUND(L986,2)*ROUND(G986,3),2)</f>
      </c>
      <c s="36" t="s">
        <v>386</v>
      </c>
      <c>
        <f>(M986*21)/100</f>
      </c>
      <c t="s">
        <v>28</v>
      </c>
    </row>
    <row r="987" spans="1:5" ht="25.5">
      <c r="A987" s="35" t="s">
        <v>56</v>
      </c>
      <c r="E987" s="39" t="s">
        <v>2247</v>
      </c>
    </row>
    <row r="988" spans="1:5" ht="12.75">
      <c r="A988" s="35" t="s">
        <v>57</v>
      </c>
      <c r="E988" s="40" t="s">
        <v>5</v>
      </c>
    </row>
    <row r="989" spans="1:5" ht="12.75">
      <c r="A989" t="s">
        <v>58</v>
      </c>
      <c r="E989" s="39" t="s">
        <v>5</v>
      </c>
    </row>
    <row r="990" spans="1:16" ht="12.75">
      <c r="A990" t="s">
        <v>50</v>
      </c>
      <c s="34" t="s">
        <v>2248</v>
      </c>
      <c s="34" t="s">
        <v>2249</v>
      </c>
      <c s="35" t="s">
        <v>5</v>
      </c>
      <c s="6" t="s">
        <v>2250</v>
      </c>
      <c s="36" t="s">
        <v>255</v>
      </c>
      <c s="37">
        <v>148.56</v>
      </c>
      <c s="36">
        <v>1E-05</v>
      </c>
      <c s="36">
        <f>ROUND(G990*H990,6)</f>
      </c>
      <c r="L990" s="38">
        <v>0</v>
      </c>
      <c s="32">
        <f>ROUND(ROUND(L990,2)*ROUND(G990,3),2)</f>
      </c>
      <c s="36" t="s">
        <v>386</v>
      </c>
      <c>
        <f>(M990*21)/100</f>
      </c>
      <c t="s">
        <v>28</v>
      </c>
    </row>
    <row r="991" spans="1:5" ht="12.75">
      <c r="A991" s="35" t="s">
        <v>56</v>
      </c>
      <c r="E991" s="39" t="s">
        <v>2250</v>
      </c>
    </row>
    <row r="992" spans="1:5" ht="12.75">
      <c r="A992" s="35" t="s">
        <v>57</v>
      </c>
      <c r="E992" s="40" t="s">
        <v>5</v>
      </c>
    </row>
    <row r="993" spans="1:5" ht="12.75">
      <c r="A993" t="s">
        <v>58</v>
      </c>
      <c r="E993" s="39" t="s">
        <v>5</v>
      </c>
    </row>
    <row r="994" spans="1:16" ht="12.75">
      <c r="A994" t="s">
        <v>50</v>
      </c>
      <c s="34" t="s">
        <v>2251</v>
      </c>
      <c s="34" t="s">
        <v>2252</v>
      </c>
      <c s="35" t="s">
        <v>5</v>
      </c>
      <c s="6" t="s">
        <v>2253</v>
      </c>
      <c s="36" t="s">
        <v>255</v>
      </c>
      <c s="37">
        <v>113.781</v>
      </c>
      <c s="36">
        <v>0</v>
      </c>
      <c s="36">
        <f>ROUND(G994*H994,6)</f>
      </c>
      <c r="L994" s="38">
        <v>0</v>
      </c>
      <c s="32">
        <f>ROUND(ROUND(L994,2)*ROUND(G994,3),2)</f>
      </c>
      <c s="36" t="s">
        <v>55</v>
      </c>
      <c>
        <f>(M994*21)/100</f>
      </c>
      <c t="s">
        <v>28</v>
      </c>
    </row>
    <row r="995" spans="1:5" ht="12.75">
      <c r="A995" s="35" t="s">
        <v>56</v>
      </c>
      <c r="E995" s="39" t="s">
        <v>2253</v>
      </c>
    </row>
    <row r="996" spans="1:5" ht="38.25">
      <c r="A996" s="35" t="s">
        <v>57</v>
      </c>
      <c r="E996" s="42" t="s">
        <v>2254</v>
      </c>
    </row>
    <row r="997" spans="1:5" ht="12.75">
      <c r="A997" t="s">
        <v>58</v>
      </c>
      <c r="E997" s="39" t="s">
        <v>5</v>
      </c>
    </row>
    <row r="998" spans="1:16" ht="12.75">
      <c r="A998" t="s">
        <v>50</v>
      </c>
      <c s="34" t="s">
        <v>2255</v>
      </c>
      <c s="34" t="s">
        <v>2256</v>
      </c>
      <c s="35" t="s">
        <v>5</v>
      </c>
      <c s="6" t="s">
        <v>2257</v>
      </c>
      <c s="36" t="s">
        <v>255</v>
      </c>
      <c s="37">
        <v>45.696</v>
      </c>
      <c s="36">
        <v>0</v>
      </c>
      <c s="36">
        <f>ROUND(G998*H998,6)</f>
      </c>
      <c r="L998" s="38">
        <v>0</v>
      </c>
      <c s="32">
        <f>ROUND(ROUND(L998,2)*ROUND(G998,3),2)</f>
      </c>
      <c s="36" t="s">
        <v>55</v>
      </c>
      <c>
        <f>(M998*21)/100</f>
      </c>
      <c t="s">
        <v>28</v>
      </c>
    </row>
    <row r="999" spans="1:5" ht="12.75">
      <c r="A999" s="35" t="s">
        <v>56</v>
      </c>
      <c r="E999" s="39" t="s">
        <v>2257</v>
      </c>
    </row>
    <row r="1000" spans="1:5" ht="38.25">
      <c r="A1000" s="35" t="s">
        <v>57</v>
      </c>
      <c r="E1000" s="42" t="s">
        <v>2258</v>
      </c>
    </row>
    <row r="1001" spans="1:5" ht="12.75">
      <c r="A1001" t="s">
        <v>58</v>
      </c>
      <c r="E1001" s="39" t="s">
        <v>5</v>
      </c>
    </row>
    <row r="1002" spans="1:16" ht="25.5">
      <c r="A1002" t="s">
        <v>50</v>
      </c>
      <c s="34" t="s">
        <v>2259</v>
      </c>
      <c s="34" t="s">
        <v>2260</v>
      </c>
      <c s="35" t="s">
        <v>5</v>
      </c>
      <c s="6" t="s">
        <v>2261</v>
      </c>
      <c s="36" t="s">
        <v>240</v>
      </c>
      <c s="37">
        <v>3.968</v>
      </c>
      <c s="36">
        <v>0</v>
      </c>
      <c s="36">
        <f>ROUND(G1002*H1002,6)</f>
      </c>
      <c r="L1002" s="38">
        <v>0</v>
      </c>
      <c s="32">
        <f>ROUND(ROUND(L1002,2)*ROUND(G1002,3),2)</f>
      </c>
      <c s="36" t="s">
        <v>386</v>
      </c>
      <c>
        <f>(M1002*21)/100</f>
      </c>
      <c t="s">
        <v>28</v>
      </c>
    </row>
    <row r="1003" spans="1:5" ht="25.5">
      <c r="A1003" s="35" t="s">
        <v>56</v>
      </c>
      <c r="E1003" s="39" t="s">
        <v>2261</v>
      </c>
    </row>
    <row r="1004" spans="1:5" ht="12.75">
      <c r="A1004" s="35" t="s">
        <v>57</v>
      </c>
      <c r="E1004" s="40" t="s">
        <v>5</v>
      </c>
    </row>
    <row r="1005" spans="1:5" ht="12.75">
      <c r="A1005" t="s">
        <v>58</v>
      </c>
      <c r="E1005" s="39" t="s">
        <v>5</v>
      </c>
    </row>
    <row r="1006" spans="1:16" ht="25.5">
      <c r="A1006" t="s">
        <v>50</v>
      </c>
      <c s="34" t="s">
        <v>2262</v>
      </c>
      <c s="34" t="s">
        <v>2263</v>
      </c>
      <c s="35" t="s">
        <v>5</v>
      </c>
      <c s="6" t="s">
        <v>2264</v>
      </c>
      <c s="36" t="s">
        <v>240</v>
      </c>
      <c s="37">
        <v>3.968</v>
      </c>
      <c s="36">
        <v>0</v>
      </c>
      <c s="36">
        <f>ROUND(G1006*H1006,6)</f>
      </c>
      <c r="L1006" s="38">
        <v>0</v>
      </c>
      <c s="32">
        <f>ROUND(ROUND(L1006,2)*ROUND(G1006,3),2)</f>
      </c>
      <c s="36" t="s">
        <v>386</v>
      </c>
      <c>
        <f>(M1006*21)/100</f>
      </c>
      <c t="s">
        <v>28</v>
      </c>
    </row>
    <row r="1007" spans="1:5" ht="38.25">
      <c r="A1007" s="35" t="s">
        <v>56</v>
      </c>
      <c r="E1007" s="39" t="s">
        <v>2265</v>
      </c>
    </row>
    <row r="1008" spans="1:5" ht="12.75">
      <c r="A1008" s="35" t="s">
        <v>57</v>
      </c>
      <c r="E1008" s="40" t="s">
        <v>5</v>
      </c>
    </row>
    <row r="1009" spans="1:5" ht="12.75">
      <c r="A1009" t="s">
        <v>58</v>
      </c>
      <c r="E1009" s="39" t="s">
        <v>5</v>
      </c>
    </row>
    <row r="1010" spans="1:13" ht="12.75">
      <c r="A1010" t="s">
        <v>47</v>
      </c>
      <c r="C1010" s="31" t="s">
        <v>2266</v>
      </c>
      <c r="E1010" s="33" t="s">
        <v>2267</v>
      </c>
      <c r="J1010" s="32">
        <f>0</f>
      </c>
      <c s="32">
        <f>0</f>
      </c>
      <c s="32">
        <f>0+L1011+L1015+L1019+L1023+L1027+L1031+L1035+L1039+L1043+L1047+L1051+L1055</f>
      </c>
      <c s="32">
        <f>0+M1011+M1015+M1019+M1023+M1027+M1031+M1035+M1039+M1043+M1047+M1051+M1055</f>
      </c>
    </row>
    <row r="1011" spans="1:16" ht="12.75">
      <c r="A1011" t="s">
        <v>50</v>
      </c>
      <c s="34" t="s">
        <v>2268</v>
      </c>
      <c s="34" t="s">
        <v>2269</v>
      </c>
      <c s="35" t="s">
        <v>5</v>
      </c>
      <c s="6" t="s">
        <v>2270</v>
      </c>
      <c s="36" t="s">
        <v>252</v>
      </c>
      <c s="37">
        <v>559.514</v>
      </c>
      <c s="36">
        <v>0</v>
      </c>
      <c s="36">
        <f>ROUND(G1011*H1011,6)</f>
      </c>
      <c r="L1011" s="38">
        <v>0</v>
      </c>
      <c s="32">
        <f>ROUND(ROUND(L1011,2)*ROUND(G1011,3),2)</f>
      </c>
      <c s="36" t="s">
        <v>386</v>
      </c>
      <c>
        <f>(M1011*21)/100</f>
      </c>
      <c t="s">
        <v>28</v>
      </c>
    </row>
    <row r="1012" spans="1:5" ht="12.75">
      <c r="A1012" s="35" t="s">
        <v>56</v>
      </c>
      <c r="E1012" s="39" t="s">
        <v>2270</v>
      </c>
    </row>
    <row r="1013" spans="1:5" ht="12.75">
      <c r="A1013" s="35" t="s">
        <v>57</v>
      </c>
      <c r="E1013" s="40" t="s">
        <v>2271</v>
      </c>
    </row>
    <row r="1014" spans="1:5" ht="12.75">
      <c r="A1014" t="s">
        <v>58</v>
      </c>
      <c r="E1014" s="39" t="s">
        <v>5</v>
      </c>
    </row>
    <row r="1015" spans="1:16" ht="12.75">
      <c r="A1015" t="s">
        <v>50</v>
      </c>
      <c s="34" t="s">
        <v>2272</v>
      </c>
      <c s="34" t="s">
        <v>2273</v>
      </c>
      <c s="35" t="s">
        <v>5</v>
      </c>
      <c s="6" t="s">
        <v>2274</v>
      </c>
      <c s="36" t="s">
        <v>252</v>
      </c>
      <c s="37">
        <v>559.514</v>
      </c>
      <c s="36">
        <v>4E-05</v>
      </c>
      <c s="36">
        <f>ROUND(G1015*H1015,6)</f>
      </c>
      <c r="L1015" s="38">
        <v>0</v>
      </c>
      <c s="32">
        <f>ROUND(ROUND(L1015,2)*ROUND(G1015,3),2)</f>
      </c>
      <c s="36" t="s">
        <v>386</v>
      </c>
      <c>
        <f>(M1015*21)/100</f>
      </c>
      <c t="s">
        <v>28</v>
      </c>
    </row>
    <row r="1016" spans="1:5" ht="12.75">
      <c r="A1016" s="35" t="s">
        <v>56</v>
      </c>
      <c r="E1016" s="39" t="s">
        <v>2274</v>
      </c>
    </row>
    <row r="1017" spans="1:5" ht="12.75">
      <c r="A1017" s="35" t="s">
        <v>57</v>
      </c>
      <c r="E1017" s="40" t="s">
        <v>2271</v>
      </c>
    </row>
    <row r="1018" spans="1:5" ht="12.75">
      <c r="A1018" t="s">
        <v>58</v>
      </c>
      <c r="E1018" s="39" t="s">
        <v>5</v>
      </c>
    </row>
    <row r="1019" spans="1:16" ht="12.75">
      <c r="A1019" t="s">
        <v>50</v>
      </c>
      <c s="34" t="s">
        <v>2275</v>
      </c>
      <c s="34" t="s">
        <v>2276</v>
      </c>
      <c s="35" t="s">
        <v>5</v>
      </c>
      <c s="6" t="s">
        <v>2277</v>
      </c>
      <c s="36" t="s">
        <v>252</v>
      </c>
      <c s="37">
        <v>559.514</v>
      </c>
      <c s="36">
        <v>0.00054</v>
      </c>
      <c s="36">
        <f>ROUND(G1019*H1019,6)</f>
      </c>
      <c r="L1019" s="38">
        <v>0</v>
      </c>
      <c s="32">
        <f>ROUND(ROUND(L1019,2)*ROUND(G1019,3),2)</f>
      </c>
      <c s="36" t="s">
        <v>386</v>
      </c>
      <c>
        <f>(M1019*21)/100</f>
      </c>
      <c t="s">
        <v>28</v>
      </c>
    </row>
    <row r="1020" spans="1:5" ht="12.75">
      <c r="A1020" s="35" t="s">
        <v>56</v>
      </c>
      <c r="E1020" s="39" t="s">
        <v>2277</v>
      </c>
    </row>
    <row r="1021" spans="1:5" ht="12.75">
      <c r="A1021" s="35" t="s">
        <v>57</v>
      </c>
      <c r="E1021" s="40" t="s">
        <v>2271</v>
      </c>
    </row>
    <row r="1022" spans="1:5" ht="12.75">
      <c r="A1022" t="s">
        <v>58</v>
      </c>
      <c r="E1022" s="39" t="s">
        <v>5</v>
      </c>
    </row>
    <row r="1023" spans="1:16" ht="12.75">
      <c r="A1023" t="s">
        <v>50</v>
      </c>
      <c s="34" t="s">
        <v>2278</v>
      </c>
      <c s="34" t="s">
        <v>2279</v>
      </c>
      <c s="35" t="s">
        <v>5</v>
      </c>
      <c s="6" t="s">
        <v>2280</v>
      </c>
      <c s="36" t="s">
        <v>252</v>
      </c>
      <c s="37">
        <v>559.514</v>
      </c>
      <c s="36">
        <v>0.003</v>
      </c>
      <c s="36">
        <f>ROUND(G1023*H1023,6)</f>
      </c>
      <c r="L1023" s="38">
        <v>0</v>
      </c>
      <c s="32">
        <f>ROUND(ROUND(L1023,2)*ROUND(G1023,3),2)</f>
      </c>
      <c s="36" t="s">
        <v>386</v>
      </c>
      <c>
        <f>(M1023*21)/100</f>
      </c>
      <c t="s">
        <v>28</v>
      </c>
    </row>
    <row r="1024" spans="1:5" ht="12.75">
      <c r="A1024" s="35" t="s">
        <v>56</v>
      </c>
      <c r="E1024" s="39" t="s">
        <v>2280</v>
      </c>
    </row>
    <row r="1025" spans="1:5" ht="12.75">
      <c r="A1025" s="35" t="s">
        <v>57</v>
      </c>
      <c r="E1025" s="40" t="s">
        <v>2271</v>
      </c>
    </row>
    <row r="1026" spans="1:5" ht="12.75">
      <c r="A1026" t="s">
        <v>58</v>
      </c>
      <c r="E1026" s="39" t="s">
        <v>5</v>
      </c>
    </row>
    <row r="1027" spans="1:16" ht="25.5">
      <c r="A1027" t="s">
        <v>50</v>
      </c>
      <c s="34" t="s">
        <v>2281</v>
      </c>
      <c s="34" t="s">
        <v>2282</v>
      </c>
      <c s="35" t="s">
        <v>5</v>
      </c>
      <c s="6" t="s">
        <v>2283</v>
      </c>
      <c s="36" t="s">
        <v>252</v>
      </c>
      <c s="37">
        <v>86.744</v>
      </c>
      <c s="36">
        <v>0</v>
      </c>
      <c s="36">
        <f>ROUND(G1027*H1027,6)</f>
      </c>
      <c r="L1027" s="38">
        <v>0</v>
      </c>
      <c s="32">
        <f>ROUND(ROUND(L1027,2)*ROUND(G1027,3),2)</f>
      </c>
      <c s="36" t="s">
        <v>386</v>
      </c>
      <c>
        <f>(M1027*21)/100</f>
      </c>
      <c t="s">
        <v>28</v>
      </c>
    </row>
    <row r="1028" spans="1:5" ht="25.5">
      <c r="A1028" s="35" t="s">
        <v>56</v>
      </c>
      <c r="E1028" s="39" t="s">
        <v>2283</v>
      </c>
    </row>
    <row r="1029" spans="1:5" ht="12.75">
      <c r="A1029" s="35" t="s">
        <v>57</v>
      </c>
      <c r="E1029" s="40" t="s">
        <v>5</v>
      </c>
    </row>
    <row r="1030" spans="1:5" ht="12.75">
      <c r="A1030" t="s">
        <v>58</v>
      </c>
      <c r="E1030" s="39" t="s">
        <v>5</v>
      </c>
    </row>
    <row r="1031" spans="1:16" ht="12.75">
      <c r="A1031" t="s">
        <v>50</v>
      </c>
      <c s="34" t="s">
        <v>2284</v>
      </c>
      <c s="34" t="s">
        <v>2285</v>
      </c>
      <c s="35" t="s">
        <v>5</v>
      </c>
      <c s="6" t="s">
        <v>2286</v>
      </c>
      <c s="36" t="s">
        <v>252</v>
      </c>
      <c s="37">
        <v>559.514</v>
      </c>
      <c s="36">
        <v>0.00024</v>
      </c>
      <c s="36">
        <f>ROUND(G1031*H1031,6)</f>
      </c>
      <c r="L1031" s="38">
        <v>0</v>
      </c>
      <c s="32">
        <f>ROUND(ROUND(L1031,2)*ROUND(G1031,3),2)</f>
      </c>
      <c s="36" t="s">
        <v>386</v>
      </c>
      <c>
        <f>(M1031*21)/100</f>
      </c>
      <c t="s">
        <v>28</v>
      </c>
    </row>
    <row r="1032" spans="1:5" ht="12.75">
      <c r="A1032" s="35" t="s">
        <v>56</v>
      </c>
      <c r="E1032" s="39" t="s">
        <v>2286</v>
      </c>
    </row>
    <row r="1033" spans="1:5" ht="12.75">
      <c r="A1033" s="35" t="s">
        <v>57</v>
      </c>
      <c r="E1033" s="40" t="s">
        <v>2271</v>
      </c>
    </row>
    <row r="1034" spans="1:5" ht="12.75">
      <c r="A1034" t="s">
        <v>58</v>
      </c>
      <c r="E1034" s="39" t="s">
        <v>5</v>
      </c>
    </row>
    <row r="1035" spans="1:16" ht="25.5">
      <c r="A1035" t="s">
        <v>50</v>
      </c>
      <c s="34" t="s">
        <v>2287</v>
      </c>
      <c s="34" t="s">
        <v>2288</v>
      </c>
      <c s="35" t="s">
        <v>5</v>
      </c>
      <c s="6" t="s">
        <v>2289</v>
      </c>
      <c s="36" t="s">
        <v>252</v>
      </c>
      <c s="37">
        <v>86.744</v>
      </c>
      <c s="36">
        <v>0</v>
      </c>
      <c s="36">
        <f>ROUND(G1035*H1035,6)</f>
      </c>
      <c r="L1035" s="38">
        <v>0</v>
      </c>
      <c s="32">
        <f>ROUND(ROUND(L1035,2)*ROUND(G1035,3),2)</f>
      </c>
      <c s="36" t="s">
        <v>386</v>
      </c>
      <c>
        <f>(M1035*21)/100</f>
      </c>
      <c t="s">
        <v>28</v>
      </c>
    </row>
    <row r="1036" spans="1:5" ht="25.5">
      <c r="A1036" s="35" t="s">
        <v>56</v>
      </c>
      <c r="E1036" s="39" t="s">
        <v>2289</v>
      </c>
    </row>
    <row r="1037" spans="1:5" ht="12.75">
      <c r="A1037" s="35" t="s">
        <v>57</v>
      </c>
      <c r="E1037" s="40" t="s">
        <v>2290</v>
      </c>
    </row>
    <row r="1038" spans="1:5" ht="12.75">
      <c r="A1038" t="s">
        <v>58</v>
      </c>
      <c r="E1038" s="39" t="s">
        <v>5</v>
      </c>
    </row>
    <row r="1039" spans="1:16" ht="12.75">
      <c r="A1039" t="s">
        <v>50</v>
      </c>
      <c s="34" t="s">
        <v>2291</v>
      </c>
      <c s="34" t="s">
        <v>2292</v>
      </c>
      <c s="35" t="s">
        <v>5</v>
      </c>
      <c s="6" t="s">
        <v>2293</v>
      </c>
      <c s="36" t="s">
        <v>252</v>
      </c>
      <c s="37">
        <v>559.514</v>
      </c>
      <c s="36">
        <v>0.00025</v>
      </c>
      <c s="36">
        <f>ROUND(G1039*H1039,6)</f>
      </c>
      <c r="L1039" s="38">
        <v>0</v>
      </c>
      <c s="32">
        <f>ROUND(ROUND(L1039,2)*ROUND(G1039,3),2)</f>
      </c>
      <c s="36" t="s">
        <v>386</v>
      </c>
      <c>
        <f>(M1039*21)/100</f>
      </c>
      <c t="s">
        <v>28</v>
      </c>
    </row>
    <row r="1040" spans="1:5" ht="12.75">
      <c r="A1040" s="35" t="s">
        <v>56</v>
      </c>
      <c r="E1040" s="39" t="s">
        <v>2293</v>
      </c>
    </row>
    <row r="1041" spans="1:5" ht="12.75">
      <c r="A1041" s="35" t="s">
        <v>57</v>
      </c>
      <c r="E1041" s="40" t="s">
        <v>2271</v>
      </c>
    </row>
    <row r="1042" spans="1:5" ht="12.75">
      <c r="A1042" t="s">
        <v>58</v>
      </c>
      <c r="E1042" s="39" t="s">
        <v>5</v>
      </c>
    </row>
    <row r="1043" spans="1:16" ht="25.5">
      <c r="A1043" t="s">
        <v>50</v>
      </c>
      <c s="34" t="s">
        <v>2294</v>
      </c>
      <c s="34" t="s">
        <v>2295</v>
      </c>
      <c s="35" t="s">
        <v>5</v>
      </c>
      <c s="6" t="s">
        <v>2296</v>
      </c>
      <c s="36" t="s">
        <v>252</v>
      </c>
      <c s="37">
        <v>86.744</v>
      </c>
      <c s="36">
        <v>0</v>
      </c>
      <c s="36">
        <f>ROUND(G1043*H1043,6)</f>
      </c>
      <c r="L1043" s="38">
        <v>0</v>
      </c>
      <c s="32">
        <f>ROUND(ROUND(L1043,2)*ROUND(G1043,3),2)</f>
      </c>
      <c s="36" t="s">
        <v>386</v>
      </c>
      <c>
        <f>(M1043*21)/100</f>
      </c>
      <c t="s">
        <v>28</v>
      </c>
    </row>
    <row r="1044" spans="1:5" ht="25.5">
      <c r="A1044" s="35" t="s">
        <v>56</v>
      </c>
      <c r="E1044" s="39" t="s">
        <v>2296</v>
      </c>
    </row>
    <row r="1045" spans="1:5" ht="12.75">
      <c r="A1045" s="35" t="s">
        <v>57</v>
      </c>
      <c r="E1045" s="40" t="s">
        <v>2290</v>
      </c>
    </row>
    <row r="1046" spans="1:5" ht="12.75">
      <c r="A1046" t="s">
        <v>58</v>
      </c>
      <c r="E1046" s="39" t="s">
        <v>5</v>
      </c>
    </row>
    <row r="1047" spans="1:16" ht="25.5">
      <c r="A1047" t="s">
        <v>50</v>
      </c>
      <c s="34" t="s">
        <v>2297</v>
      </c>
      <c s="34" t="s">
        <v>2298</v>
      </c>
      <c s="35" t="s">
        <v>5</v>
      </c>
      <c s="6" t="s">
        <v>2299</v>
      </c>
      <c s="36" t="s">
        <v>255</v>
      </c>
      <c s="37">
        <v>433.72</v>
      </c>
      <c s="36">
        <v>0.00346</v>
      </c>
      <c s="36">
        <f>ROUND(G1047*H1047,6)</f>
      </c>
      <c r="L1047" s="38">
        <v>0</v>
      </c>
      <c s="32">
        <f>ROUND(ROUND(L1047,2)*ROUND(G1047,3),2)</f>
      </c>
      <c s="36" t="s">
        <v>386</v>
      </c>
      <c>
        <f>(M1047*21)/100</f>
      </c>
      <c t="s">
        <v>28</v>
      </c>
    </row>
    <row r="1048" spans="1:5" ht="25.5">
      <c r="A1048" s="35" t="s">
        <v>56</v>
      </c>
      <c r="E1048" s="39" t="s">
        <v>2299</v>
      </c>
    </row>
    <row r="1049" spans="1:5" ht="12.75">
      <c r="A1049" s="35" t="s">
        <v>57</v>
      </c>
      <c r="E1049" s="40" t="s">
        <v>5</v>
      </c>
    </row>
    <row r="1050" spans="1:5" ht="12.75">
      <c r="A1050" t="s">
        <v>58</v>
      </c>
      <c r="E1050" s="39" t="s">
        <v>5</v>
      </c>
    </row>
    <row r="1051" spans="1:16" ht="25.5">
      <c r="A1051" t="s">
        <v>50</v>
      </c>
      <c s="34" t="s">
        <v>2300</v>
      </c>
      <c s="34" t="s">
        <v>2301</v>
      </c>
      <c s="35" t="s">
        <v>5</v>
      </c>
      <c s="6" t="s">
        <v>2302</v>
      </c>
      <c s="36" t="s">
        <v>240</v>
      </c>
      <c s="37">
        <v>3.778</v>
      </c>
      <c s="36">
        <v>0</v>
      </c>
      <c s="36">
        <f>ROUND(G1051*H1051,6)</f>
      </c>
      <c r="L1051" s="38">
        <v>0</v>
      </c>
      <c s="32">
        <f>ROUND(ROUND(L1051,2)*ROUND(G1051,3),2)</f>
      </c>
      <c s="36" t="s">
        <v>386</v>
      </c>
      <c>
        <f>(M1051*21)/100</f>
      </c>
      <c t="s">
        <v>28</v>
      </c>
    </row>
    <row r="1052" spans="1:5" ht="25.5">
      <c r="A1052" s="35" t="s">
        <v>56</v>
      </c>
      <c r="E1052" s="39" t="s">
        <v>2302</v>
      </c>
    </row>
    <row r="1053" spans="1:5" ht="12.75">
      <c r="A1053" s="35" t="s">
        <v>57</v>
      </c>
      <c r="E1053" s="40" t="s">
        <v>5</v>
      </c>
    </row>
    <row r="1054" spans="1:5" ht="12.75">
      <c r="A1054" t="s">
        <v>58</v>
      </c>
      <c r="E1054" s="39" t="s">
        <v>5</v>
      </c>
    </row>
    <row r="1055" spans="1:16" ht="38.25">
      <c r="A1055" t="s">
        <v>50</v>
      </c>
      <c s="34" t="s">
        <v>2303</v>
      </c>
      <c s="34" t="s">
        <v>2304</v>
      </c>
      <c s="35" t="s">
        <v>5</v>
      </c>
      <c s="6" t="s">
        <v>2305</v>
      </c>
      <c s="36" t="s">
        <v>240</v>
      </c>
      <c s="37">
        <v>3.778</v>
      </c>
      <c s="36">
        <v>0</v>
      </c>
      <c s="36">
        <f>ROUND(G1055*H1055,6)</f>
      </c>
      <c r="L1055" s="38">
        <v>0</v>
      </c>
      <c s="32">
        <f>ROUND(ROUND(L1055,2)*ROUND(G1055,3),2)</f>
      </c>
      <c s="36" t="s">
        <v>386</v>
      </c>
      <c>
        <f>(M1055*21)/100</f>
      </c>
      <c t="s">
        <v>28</v>
      </c>
    </row>
    <row r="1056" spans="1:5" ht="38.25">
      <c r="A1056" s="35" t="s">
        <v>56</v>
      </c>
      <c r="E1056" s="39" t="s">
        <v>2306</v>
      </c>
    </row>
    <row r="1057" spans="1:5" ht="12.75">
      <c r="A1057" s="35" t="s">
        <v>57</v>
      </c>
      <c r="E1057" s="40" t="s">
        <v>5</v>
      </c>
    </row>
    <row r="1058" spans="1:5" ht="12.75">
      <c r="A1058" t="s">
        <v>58</v>
      </c>
      <c r="E1058" s="39" t="s">
        <v>5</v>
      </c>
    </row>
    <row r="1059" spans="1:13" ht="12.75">
      <c r="A1059" t="s">
        <v>47</v>
      </c>
      <c r="C1059" s="31" t="s">
        <v>2307</v>
      </c>
      <c r="E1059" s="33" t="s">
        <v>2308</v>
      </c>
      <c r="J1059" s="32">
        <f>0</f>
      </c>
      <c s="32">
        <f>0</f>
      </c>
      <c s="32">
        <f>0+L1060+L1064+L1068+L1072+L1076+L1080+L1084+L1088+L1092</f>
      </c>
      <c s="32">
        <f>0+M1060+M1064+M1068+M1072+M1076+M1080+M1084+M1088+M1092</f>
      </c>
    </row>
    <row r="1060" spans="1:16" ht="12.75">
      <c r="A1060" t="s">
        <v>50</v>
      </c>
      <c s="34" t="s">
        <v>2309</v>
      </c>
      <c s="34" t="s">
        <v>2310</v>
      </c>
      <c s="35" t="s">
        <v>5</v>
      </c>
      <c s="6" t="s">
        <v>2311</v>
      </c>
      <c s="36" t="s">
        <v>252</v>
      </c>
      <c s="37">
        <v>246.4</v>
      </c>
      <c s="36">
        <v>0</v>
      </c>
      <c s="36">
        <f>ROUND(G1060*H1060,6)</f>
      </c>
      <c r="L1060" s="38">
        <v>0</v>
      </c>
      <c s="32">
        <f>ROUND(ROUND(L1060,2)*ROUND(G1060,3),2)</f>
      </c>
      <c s="36" t="s">
        <v>386</v>
      </c>
      <c>
        <f>(M1060*21)/100</f>
      </c>
      <c t="s">
        <v>28</v>
      </c>
    </row>
    <row r="1061" spans="1:5" ht="12.75">
      <c r="A1061" s="35" t="s">
        <v>56</v>
      </c>
      <c r="E1061" s="39" t="s">
        <v>2311</v>
      </c>
    </row>
    <row r="1062" spans="1:5" ht="12.75">
      <c r="A1062" s="35" t="s">
        <v>57</v>
      </c>
      <c r="E1062" s="40" t="s">
        <v>2312</v>
      </c>
    </row>
    <row r="1063" spans="1:5" ht="12.75">
      <c r="A1063" t="s">
        <v>58</v>
      </c>
      <c r="E1063" s="39" t="s">
        <v>5</v>
      </c>
    </row>
    <row r="1064" spans="1:16" ht="12.75">
      <c r="A1064" t="s">
        <v>50</v>
      </c>
      <c s="34" t="s">
        <v>2313</v>
      </c>
      <c s="34" t="s">
        <v>2314</v>
      </c>
      <c s="35" t="s">
        <v>5</v>
      </c>
      <c s="6" t="s">
        <v>2315</v>
      </c>
      <c s="36" t="s">
        <v>252</v>
      </c>
      <c s="37">
        <v>246.4</v>
      </c>
      <c s="36">
        <v>0.0003</v>
      </c>
      <c s="36">
        <f>ROUND(G1064*H1064,6)</f>
      </c>
      <c r="L1064" s="38">
        <v>0</v>
      </c>
      <c s="32">
        <f>ROUND(ROUND(L1064,2)*ROUND(G1064,3),2)</f>
      </c>
      <c s="36" t="s">
        <v>386</v>
      </c>
      <c>
        <f>(M1064*21)/100</f>
      </c>
      <c t="s">
        <v>28</v>
      </c>
    </row>
    <row r="1065" spans="1:5" ht="12.75">
      <c r="A1065" s="35" t="s">
        <v>56</v>
      </c>
      <c r="E1065" s="39" t="s">
        <v>2315</v>
      </c>
    </row>
    <row r="1066" spans="1:5" ht="12.75">
      <c r="A1066" s="35" t="s">
        <v>57</v>
      </c>
      <c r="E1066" s="40" t="s">
        <v>2312</v>
      </c>
    </row>
    <row r="1067" spans="1:5" ht="12.75">
      <c r="A1067" t="s">
        <v>58</v>
      </c>
      <c r="E1067" s="39" t="s">
        <v>5</v>
      </c>
    </row>
    <row r="1068" spans="1:16" ht="12.75">
      <c r="A1068" t="s">
        <v>50</v>
      </c>
      <c s="34" t="s">
        <v>2316</v>
      </c>
      <c s="34" t="s">
        <v>2317</v>
      </c>
      <c s="35" t="s">
        <v>5</v>
      </c>
      <c s="6" t="s">
        <v>2318</v>
      </c>
      <c s="36" t="s">
        <v>252</v>
      </c>
      <c s="37">
        <v>246.4</v>
      </c>
      <c s="36">
        <v>0.0015</v>
      </c>
      <c s="36">
        <f>ROUND(G1068*H1068,6)</f>
      </c>
      <c r="L1068" s="38">
        <v>0</v>
      </c>
      <c s="32">
        <f>ROUND(ROUND(L1068,2)*ROUND(G1068,3),2)</f>
      </c>
      <c s="36" t="s">
        <v>386</v>
      </c>
      <c>
        <f>(M1068*21)/100</f>
      </c>
      <c t="s">
        <v>28</v>
      </c>
    </row>
    <row r="1069" spans="1:5" ht="12.75">
      <c r="A1069" s="35" t="s">
        <v>56</v>
      </c>
      <c r="E1069" s="39" t="s">
        <v>2318</v>
      </c>
    </row>
    <row r="1070" spans="1:5" ht="12.75">
      <c r="A1070" s="35" t="s">
        <v>57</v>
      </c>
      <c r="E1070" s="40" t="s">
        <v>2312</v>
      </c>
    </row>
    <row r="1071" spans="1:5" ht="12.75">
      <c r="A1071" t="s">
        <v>58</v>
      </c>
      <c r="E1071" s="39" t="s">
        <v>5</v>
      </c>
    </row>
    <row r="1072" spans="1:16" ht="25.5">
      <c r="A1072" t="s">
        <v>50</v>
      </c>
      <c s="34" t="s">
        <v>2319</v>
      </c>
      <c s="34" t="s">
        <v>2320</v>
      </c>
      <c s="35" t="s">
        <v>5</v>
      </c>
      <c s="6" t="s">
        <v>2321</v>
      </c>
      <c s="36" t="s">
        <v>252</v>
      </c>
      <c s="37">
        <v>246.4</v>
      </c>
      <c s="36">
        <v>0.009</v>
      </c>
      <c s="36">
        <f>ROUND(G1072*H1072,6)</f>
      </c>
      <c r="L1072" s="38">
        <v>0</v>
      </c>
      <c s="32">
        <f>ROUND(ROUND(L1072,2)*ROUND(G1072,3),2)</f>
      </c>
      <c s="36" t="s">
        <v>386</v>
      </c>
      <c>
        <f>(M1072*21)/100</f>
      </c>
      <c t="s">
        <v>28</v>
      </c>
    </row>
    <row r="1073" spans="1:5" ht="25.5">
      <c r="A1073" s="35" t="s">
        <v>56</v>
      </c>
      <c r="E1073" s="39" t="s">
        <v>2321</v>
      </c>
    </row>
    <row r="1074" spans="1:5" ht="12.75">
      <c r="A1074" s="35" t="s">
        <v>57</v>
      </c>
      <c r="E1074" s="40" t="s">
        <v>5</v>
      </c>
    </row>
    <row r="1075" spans="1:5" ht="12.75">
      <c r="A1075" t="s">
        <v>58</v>
      </c>
      <c r="E1075" s="39" t="s">
        <v>5</v>
      </c>
    </row>
    <row r="1076" spans="1:16" ht="12.75">
      <c r="A1076" t="s">
        <v>50</v>
      </c>
      <c s="34" t="s">
        <v>2322</v>
      </c>
      <c s="34" t="s">
        <v>2323</v>
      </c>
      <c s="35" t="s">
        <v>5</v>
      </c>
      <c s="6" t="s">
        <v>2324</v>
      </c>
      <c s="36" t="s">
        <v>252</v>
      </c>
      <c s="37">
        <v>283.36</v>
      </c>
      <c s="36">
        <v>0.02</v>
      </c>
      <c s="36">
        <f>ROUND(G1076*H1076,6)</f>
      </c>
      <c r="L1076" s="38">
        <v>0</v>
      </c>
      <c s="32">
        <f>ROUND(ROUND(L1076,2)*ROUND(G1076,3),2)</f>
      </c>
      <c s="36" t="s">
        <v>386</v>
      </c>
      <c>
        <f>(M1076*21)/100</f>
      </c>
      <c t="s">
        <v>28</v>
      </c>
    </row>
    <row r="1077" spans="1:5" ht="12.75">
      <c r="A1077" s="35" t="s">
        <v>56</v>
      </c>
      <c r="E1077" s="39" t="s">
        <v>2324</v>
      </c>
    </row>
    <row r="1078" spans="1:5" ht="12.75">
      <c r="A1078" s="35" t="s">
        <v>57</v>
      </c>
      <c r="E1078" s="40" t="s">
        <v>5</v>
      </c>
    </row>
    <row r="1079" spans="1:5" ht="12.75">
      <c r="A1079" t="s">
        <v>58</v>
      </c>
      <c r="E1079" s="39" t="s">
        <v>5</v>
      </c>
    </row>
    <row r="1080" spans="1:16" ht="25.5">
      <c r="A1080" t="s">
        <v>50</v>
      </c>
      <c s="34" t="s">
        <v>2325</v>
      </c>
      <c s="34" t="s">
        <v>2326</v>
      </c>
      <c s="35" t="s">
        <v>5</v>
      </c>
      <c s="6" t="s">
        <v>2327</v>
      </c>
      <c s="36" t="s">
        <v>255</v>
      </c>
      <c s="37">
        <v>3.2</v>
      </c>
      <c s="36">
        <v>0.00074</v>
      </c>
      <c s="36">
        <f>ROUND(G1080*H1080,6)</f>
      </c>
      <c r="L1080" s="38">
        <v>0</v>
      </c>
      <c s="32">
        <f>ROUND(ROUND(L1080,2)*ROUND(G1080,3),2)</f>
      </c>
      <c s="36" t="s">
        <v>386</v>
      </c>
      <c>
        <f>(M1080*21)/100</f>
      </c>
      <c t="s">
        <v>28</v>
      </c>
    </row>
    <row r="1081" spans="1:5" ht="25.5">
      <c r="A1081" s="35" t="s">
        <v>56</v>
      </c>
      <c r="E1081" s="39" t="s">
        <v>2327</v>
      </c>
    </row>
    <row r="1082" spans="1:5" ht="25.5">
      <c r="A1082" s="35" t="s">
        <v>57</v>
      </c>
      <c r="E1082" s="42" t="s">
        <v>2328</v>
      </c>
    </row>
    <row r="1083" spans="1:5" ht="12.75">
      <c r="A1083" t="s">
        <v>58</v>
      </c>
      <c r="E1083" s="39" t="s">
        <v>5</v>
      </c>
    </row>
    <row r="1084" spans="1:16" ht="12.75">
      <c r="A1084" t="s">
        <v>50</v>
      </c>
      <c s="34" t="s">
        <v>2329</v>
      </c>
      <c s="34" t="s">
        <v>2330</v>
      </c>
      <c s="35" t="s">
        <v>5</v>
      </c>
      <c s="6" t="s">
        <v>2331</v>
      </c>
      <c s="36" t="s">
        <v>255</v>
      </c>
      <c s="37">
        <v>3.36</v>
      </c>
      <c s="36">
        <v>0.001</v>
      </c>
      <c s="36">
        <f>ROUND(G1084*H1084,6)</f>
      </c>
      <c r="L1084" s="38">
        <v>0</v>
      </c>
      <c s="32">
        <f>ROUND(ROUND(L1084,2)*ROUND(G1084,3),2)</f>
      </c>
      <c s="36" t="s">
        <v>55</v>
      </c>
      <c>
        <f>(M1084*21)/100</f>
      </c>
      <c t="s">
        <v>28</v>
      </c>
    </row>
    <row r="1085" spans="1:5" ht="12.75">
      <c r="A1085" s="35" t="s">
        <v>56</v>
      </c>
      <c r="E1085" s="39" t="s">
        <v>2331</v>
      </c>
    </row>
    <row r="1086" spans="1:5" ht="12.75">
      <c r="A1086" s="35" t="s">
        <v>57</v>
      </c>
      <c r="E1086" s="40" t="s">
        <v>5</v>
      </c>
    </row>
    <row r="1087" spans="1:5" ht="12.75">
      <c r="A1087" t="s">
        <v>58</v>
      </c>
      <c r="E1087" s="39" t="s">
        <v>5</v>
      </c>
    </row>
    <row r="1088" spans="1:16" ht="25.5">
      <c r="A1088" t="s">
        <v>50</v>
      </c>
      <c s="34" t="s">
        <v>2332</v>
      </c>
      <c s="34" t="s">
        <v>2333</v>
      </c>
      <c s="35" t="s">
        <v>5</v>
      </c>
      <c s="6" t="s">
        <v>2334</v>
      </c>
      <c s="36" t="s">
        <v>240</v>
      </c>
      <c s="37">
        <v>8.334</v>
      </c>
      <c s="36">
        <v>0</v>
      </c>
      <c s="36">
        <f>ROUND(G1088*H1088,6)</f>
      </c>
      <c r="L1088" s="38">
        <v>0</v>
      </c>
      <c s="32">
        <f>ROUND(ROUND(L1088,2)*ROUND(G1088,3),2)</f>
      </c>
      <c s="36" t="s">
        <v>386</v>
      </c>
      <c>
        <f>(M1088*21)/100</f>
      </c>
      <c t="s">
        <v>28</v>
      </c>
    </row>
    <row r="1089" spans="1:5" ht="25.5">
      <c r="A1089" s="35" t="s">
        <v>56</v>
      </c>
      <c r="E1089" s="39" t="s">
        <v>2334</v>
      </c>
    </row>
    <row r="1090" spans="1:5" ht="12.75">
      <c r="A1090" s="35" t="s">
        <v>57</v>
      </c>
      <c r="E1090" s="40" t="s">
        <v>5</v>
      </c>
    </row>
    <row r="1091" spans="1:5" ht="12.75">
      <c r="A1091" t="s">
        <v>58</v>
      </c>
      <c r="E1091" s="39" t="s">
        <v>5</v>
      </c>
    </row>
    <row r="1092" spans="1:16" ht="25.5">
      <c r="A1092" t="s">
        <v>50</v>
      </c>
      <c s="34" t="s">
        <v>2335</v>
      </c>
      <c s="34" t="s">
        <v>2336</v>
      </c>
      <c s="35" t="s">
        <v>5</v>
      </c>
      <c s="6" t="s">
        <v>2337</v>
      </c>
      <c s="36" t="s">
        <v>240</v>
      </c>
      <c s="37">
        <v>8.334</v>
      </c>
      <c s="36">
        <v>0</v>
      </c>
      <c s="36">
        <f>ROUND(G1092*H1092,6)</f>
      </c>
      <c r="L1092" s="38">
        <v>0</v>
      </c>
      <c s="32">
        <f>ROUND(ROUND(L1092,2)*ROUND(G1092,3),2)</f>
      </c>
      <c s="36" t="s">
        <v>386</v>
      </c>
      <c>
        <f>(M1092*21)/100</f>
      </c>
      <c t="s">
        <v>28</v>
      </c>
    </row>
    <row r="1093" spans="1:5" ht="38.25">
      <c r="A1093" s="35" t="s">
        <v>56</v>
      </c>
      <c r="E1093" s="39" t="s">
        <v>2338</v>
      </c>
    </row>
    <row r="1094" spans="1:5" ht="12.75">
      <c r="A1094" s="35" t="s">
        <v>57</v>
      </c>
      <c r="E1094" s="40" t="s">
        <v>5</v>
      </c>
    </row>
    <row r="1095" spans="1:5" ht="12.75">
      <c r="A1095" t="s">
        <v>58</v>
      </c>
      <c r="E1095" s="39" t="s">
        <v>5</v>
      </c>
    </row>
    <row r="1096" spans="1:13" ht="12.75">
      <c r="A1096" t="s">
        <v>47</v>
      </c>
      <c r="C1096" s="31" t="s">
        <v>2339</v>
      </c>
      <c r="E1096" s="33" t="s">
        <v>2340</v>
      </c>
      <c r="J1096" s="32">
        <f>0</f>
      </c>
      <c s="32">
        <f>0</f>
      </c>
      <c s="32">
        <f>0+L1097+L1101+L1105+L1109+L1113+L1117</f>
      </c>
      <c s="32">
        <f>0+M1097+M1101+M1105+M1109+M1113+M1117</f>
      </c>
    </row>
    <row r="1097" spans="1:16" ht="12.75">
      <c r="A1097" t="s">
        <v>50</v>
      </c>
      <c s="34" t="s">
        <v>2341</v>
      </c>
      <c s="34" t="s">
        <v>2342</v>
      </c>
      <c s="35" t="s">
        <v>5</v>
      </c>
      <c s="6" t="s">
        <v>2343</v>
      </c>
      <c s="36" t="s">
        <v>252</v>
      </c>
      <c s="37">
        <v>3817.895</v>
      </c>
      <c s="36">
        <v>0</v>
      </c>
      <c s="36">
        <f>ROUND(G1097*H1097,6)</f>
      </c>
      <c r="L1097" s="38">
        <v>0</v>
      </c>
      <c s="32">
        <f>ROUND(ROUND(L1097,2)*ROUND(G1097,3),2)</f>
      </c>
      <c s="36" t="s">
        <v>386</v>
      </c>
      <c>
        <f>(M1097*21)/100</f>
      </c>
      <c t="s">
        <v>28</v>
      </c>
    </row>
    <row r="1098" spans="1:5" ht="12.75">
      <c r="A1098" s="35" t="s">
        <v>56</v>
      </c>
      <c r="E1098" s="39" t="s">
        <v>2343</v>
      </c>
    </row>
    <row r="1099" spans="1:5" ht="12.75">
      <c r="A1099" s="35" t="s">
        <v>57</v>
      </c>
      <c r="E1099" s="40" t="s">
        <v>2344</v>
      </c>
    </row>
    <row r="1100" spans="1:5" ht="12.75">
      <c r="A1100" t="s">
        <v>58</v>
      </c>
      <c r="E1100" s="39" t="s">
        <v>5</v>
      </c>
    </row>
    <row r="1101" spans="1:16" ht="12.75">
      <c r="A1101" t="s">
        <v>50</v>
      </c>
      <c s="34" t="s">
        <v>2345</v>
      </c>
      <c s="34" t="s">
        <v>2346</v>
      </c>
      <c s="35" t="s">
        <v>5</v>
      </c>
      <c s="6" t="s">
        <v>2347</v>
      </c>
      <c s="36" t="s">
        <v>252</v>
      </c>
      <c s="37">
        <v>54.75</v>
      </c>
      <c s="36">
        <v>0</v>
      </c>
      <c s="36">
        <f>ROUND(G1101*H1101,6)</f>
      </c>
      <c r="L1101" s="38">
        <v>0</v>
      </c>
      <c s="32">
        <f>ROUND(ROUND(L1101,2)*ROUND(G1101,3),2)</f>
      </c>
      <c s="36" t="s">
        <v>386</v>
      </c>
      <c>
        <f>(M1101*21)/100</f>
      </c>
      <c t="s">
        <v>28</v>
      </c>
    </row>
    <row r="1102" spans="1:5" ht="12.75">
      <c r="A1102" s="35" t="s">
        <v>56</v>
      </c>
      <c r="E1102" s="39" t="s">
        <v>2347</v>
      </c>
    </row>
    <row r="1103" spans="1:5" ht="12.75">
      <c r="A1103" s="35" t="s">
        <v>57</v>
      </c>
      <c r="E1103" s="40" t="s">
        <v>2348</v>
      </c>
    </row>
    <row r="1104" spans="1:5" ht="12.75">
      <c r="A1104" t="s">
        <v>58</v>
      </c>
      <c r="E1104" s="39" t="s">
        <v>5</v>
      </c>
    </row>
    <row r="1105" spans="1:16" ht="25.5">
      <c r="A1105" t="s">
        <v>50</v>
      </c>
      <c s="34" t="s">
        <v>2349</v>
      </c>
      <c s="34" t="s">
        <v>2350</v>
      </c>
      <c s="35" t="s">
        <v>5</v>
      </c>
      <c s="6" t="s">
        <v>2351</v>
      </c>
      <c s="36" t="s">
        <v>252</v>
      </c>
      <c s="37">
        <v>3817.895</v>
      </c>
      <c s="36">
        <v>0.00021</v>
      </c>
      <c s="36">
        <f>ROUND(G1105*H1105,6)</f>
      </c>
      <c r="L1105" s="38">
        <v>0</v>
      </c>
      <c s="32">
        <f>ROUND(ROUND(L1105,2)*ROUND(G1105,3),2)</f>
      </c>
      <c s="36" t="s">
        <v>386</v>
      </c>
      <c>
        <f>(M1105*21)/100</f>
      </c>
      <c t="s">
        <v>28</v>
      </c>
    </row>
    <row r="1106" spans="1:5" ht="25.5">
      <c r="A1106" s="35" t="s">
        <v>56</v>
      </c>
      <c r="E1106" s="39" t="s">
        <v>2351</v>
      </c>
    </row>
    <row r="1107" spans="1:5" ht="12.75">
      <c r="A1107" s="35" t="s">
        <v>57</v>
      </c>
      <c r="E1107" s="40" t="s">
        <v>2344</v>
      </c>
    </row>
    <row r="1108" spans="1:5" ht="12.75">
      <c r="A1108" t="s">
        <v>58</v>
      </c>
      <c r="E1108" s="39" t="s">
        <v>5</v>
      </c>
    </row>
    <row r="1109" spans="1:16" ht="25.5">
      <c r="A1109" t="s">
        <v>50</v>
      </c>
      <c s="34" t="s">
        <v>2352</v>
      </c>
      <c s="34" t="s">
        <v>2353</v>
      </c>
      <c s="35" t="s">
        <v>5</v>
      </c>
      <c s="6" t="s">
        <v>2354</v>
      </c>
      <c s="36" t="s">
        <v>252</v>
      </c>
      <c s="37">
        <v>54.75</v>
      </c>
      <c s="36">
        <v>0.00021</v>
      </c>
      <c s="36">
        <f>ROUND(G1109*H1109,6)</f>
      </c>
      <c r="L1109" s="38">
        <v>0</v>
      </c>
      <c s="32">
        <f>ROUND(ROUND(L1109,2)*ROUND(G1109,3),2)</f>
      </c>
      <c s="36" t="s">
        <v>386</v>
      </c>
      <c>
        <f>(M1109*21)/100</f>
      </c>
      <c t="s">
        <v>28</v>
      </c>
    </row>
    <row r="1110" spans="1:5" ht="25.5">
      <c r="A1110" s="35" t="s">
        <v>56</v>
      </c>
      <c r="E1110" s="39" t="s">
        <v>2354</v>
      </c>
    </row>
    <row r="1111" spans="1:5" ht="12.75">
      <c r="A1111" s="35" t="s">
        <v>57</v>
      </c>
      <c r="E1111" s="40" t="s">
        <v>2348</v>
      </c>
    </row>
    <row r="1112" spans="1:5" ht="12.75">
      <c r="A1112" t="s">
        <v>58</v>
      </c>
      <c r="E1112" s="39" t="s">
        <v>5</v>
      </c>
    </row>
    <row r="1113" spans="1:16" ht="25.5">
      <c r="A1113" t="s">
        <v>50</v>
      </c>
      <c s="34" t="s">
        <v>2355</v>
      </c>
      <c s="34" t="s">
        <v>2356</v>
      </c>
      <c s="35" t="s">
        <v>5</v>
      </c>
      <c s="6" t="s">
        <v>2357</v>
      </c>
      <c s="36" t="s">
        <v>252</v>
      </c>
      <c s="37">
        <v>3817.895</v>
      </c>
      <c s="36">
        <v>0.00026</v>
      </c>
      <c s="36">
        <f>ROUND(G1113*H1113,6)</f>
      </c>
      <c r="L1113" s="38">
        <v>0</v>
      </c>
      <c s="32">
        <f>ROUND(ROUND(L1113,2)*ROUND(G1113,3),2)</f>
      </c>
      <c s="36" t="s">
        <v>386</v>
      </c>
      <c>
        <f>(M1113*21)/100</f>
      </c>
      <c t="s">
        <v>28</v>
      </c>
    </row>
    <row r="1114" spans="1:5" ht="25.5">
      <c r="A1114" s="35" t="s">
        <v>56</v>
      </c>
      <c r="E1114" s="39" t="s">
        <v>2357</v>
      </c>
    </row>
    <row r="1115" spans="1:5" ht="12.75">
      <c r="A1115" s="35" t="s">
        <v>57</v>
      </c>
      <c r="E1115" s="40" t="s">
        <v>2344</v>
      </c>
    </row>
    <row r="1116" spans="1:5" ht="12.75">
      <c r="A1116" t="s">
        <v>58</v>
      </c>
      <c r="E1116" s="39" t="s">
        <v>5</v>
      </c>
    </row>
    <row r="1117" spans="1:16" ht="25.5">
      <c r="A1117" t="s">
        <v>50</v>
      </c>
      <c s="34" t="s">
        <v>2358</v>
      </c>
      <c s="34" t="s">
        <v>2359</v>
      </c>
      <c s="35" t="s">
        <v>5</v>
      </c>
      <c s="6" t="s">
        <v>2360</v>
      </c>
      <c s="36" t="s">
        <v>252</v>
      </c>
      <c s="37">
        <v>54.75</v>
      </c>
      <c s="36">
        <v>0.00026</v>
      </c>
      <c s="36">
        <f>ROUND(G1117*H1117,6)</f>
      </c>
      <c r="L1117" s="38">
        <v>0</v>
      </c>
      <c s="32">
        <f>ROUND(ROUND(L1117,2)*ROUND(G1117,3),2)</f>
      </c>
      <c s="36" t="s">
        <v>386</v>
      </c>
      <c>
        <f>(M1117*21)/100</f>
      </c>
      <c t="s">
        <v>28</v>
      </c>
    </row>
    <row r="1118" spans="1:5" ht="25.5">
      <c r="A1118" s="35" t="s">
        <v>56</v>
      </c>
      <c r="E1118" s="39" t="s">
        <v>2360</v>
      </c>
    </row>
    <row r="1119" spans="1:5" ht="12.75">
      <c r="A1119" s="35" t="s">
        <v>57</v>
      </c>
      <c r="E1119" s="40" t="s">
        <v>2348</v>
      </c>
    </row>
    <row r="1120" spans="1:5" ht="12.75">
      <c r="A1120" t="s">
        <v>58</v>
      </c>
      <c r="E1120" s="39" t="s">
        <v>5</v>
      </c>
    </row>
    <row r="1121" spans="1:13" ht="12.75">
      <c r="A1121" t="s">
        <v>47</v>
      </c>
      <c r="C1121" s="31" t="s">
        <v>2361</v>
      </c>
      <c r="E1121" s="33" t="s">
        <v>2362</v>
      </c>
      <c r="J1121" s="32">
        <f>0</f>
      </c>
      <c s="32">
        <f>0</f>
      </c>
      <c s="32">
        <f>0+L1122+L1126+L1130+L1134+L1138+L1142</f>
      </c>
      <c s="32">
        <f>0+M1122+M1126+M1130+M1134+M1138+M1142</f>
      </c>
    </row>
    <row r="1122" spans="1:16" ht="25.5">
      <c r="A1122" t="s">
        <v>50</v>
      </c>
      <c s="34" t="s">
        <v>2363</v>
      </c>
      <c s="34" t="s">
        <v>2364</v>
      </c>
      <c s="35" t="s">
        <v>5</v>
      </c>
      <c s="6" t="s">
        <v>2365</v>
      </c>
      <c s="36" t="s">
        <v>54</v>
      </c>
      <c s="37">
        <v>17</v>
      </c>
      <c s="36">
        <v>0</v>
      </c>
      <c s="36">
        <f>ROUND(G1122*H1122,6)</f>
      </c>
      <c r="L1122" s="38">
        <v>0</v>
      </c>
      <c s="32">
        <f>ROUND(ROUND(L1122,2)*ROUND(G1122,3),2)</f>
      </c>
      <c s="36" t="s">
        <v>386</v>
      </c>
      <c>
        <f>(M1122*21)/100</f>
      </c>
      <c t="s">
        <v>28</v>
      </c>
    </row>
    <row r="1123" spans="1:5" ht="25.5">
      <c r="A1123" s="35" t="s">
        <v>56</v>
      </c>
      <c r="E1123" s="39" t="s">
        <v>2365</v>
      </c>
    </row>
    <row r="1124" spans="1:5" ht="25.5">
      <c r="A1124" s="35" t="s">
        <v>57</v>
      </c>
      <c r="E1124" s="42" t="s">
        <v>2366</v>
      </c>
    </row>
    <row r="1125" spans="1:5" ht="12.75">
      <c r="A1125" t="s">
        <v>58</v>
      </c>
      <c r="E1125" s="39" t="s">
        <v>5</v>
      </c>
    </row>
    <row r="1126" spans="1:16" ht="12.75">
      <c r="A1126" t="s">
        <v>50</v>
      </c>
      <c s="34" t="s">
        <v>2367</v>
      </c>
      <c s="34" t="s">
        <v>2368</v>
      </c>
      <c s="35" t="s">
        <v>5</v>
      </c>
      <c s="6" t="s">
        <v>2369</v>
      </c>
      <c s="36" t="s">
        <v>252</v>
      </c>
      <c s="37">
        <v>38.25</v>
      </c>
      <c s="36">
        <v>0.001</v>
      </c>
      <c s="36">
        <f>ROUND(G1126*H1126,6)</f>
      </c>
      <c r="L1126" s="38">
        <v>0</v>
      </c>
      <c s="32">
        <f>ROUND(ROUND(L1126,2)*ROUND(G1126,3),2)</f>
      </c>
      <c s="36" t="s">
        <v>386</v>
      </c>
      <c>
        <f>(M1126*21)/100</f>
      </c>
      <c t="s">
        <v>28</v>
      </c>
    </row>
    <row r="1127" spans="1:5" ht="12.75">
      <c r="A1127" s="35" t="s">
        <v>56</v>
      </c>
      <c r="E1127" s="39" t="s">
        <v>2369</v>
      </c>
    </row>
    <row r="1128" spans="1:5" ht="25.5">
      <c r="A1128" s="35" t="s">
        <v>57</v>
      </c>
      <c r="E1128" s="42" t="s">
        <v>2370</v>
      </c>
    </row>
    <row r="1129" spans="1:5" ht="12.75">
      <c r="A1129" t="s">
        <v>58</v>
      </c>
      <c r="E1129" s="39" t="s">
        <v>5</v>
      </c>
    </row>
    <row r="1130" spans="1:16" ht="25.5">
      <c r="A1130" t="s">
        <v>50</v>
      </c>
      <c s="34" t="s">
        <v>2371</v>
      </c>
      <c s="34" t="s">
        <v>2372</v>
      </c>
      <c s="35" t="s">
        <v>5</v>
      </c>
      <c s="6" t="s">
        <v>2373</v>
      </c>
      <c s="36" t="s">
        <v>54</v>
      </c>
      <c s="37">
        <v>17</v>
      </c>
      <c s="36">
        <v>0</v>
      </c>
      <c s="36">
        <f>ROUND(G1130*H1130,6)</f>
      </c>
      <c r="L1130" s="38">
        <v>0</v>
      </c>
      <c s="32">
        <f>ROUND(ROUND(L1130,2)*ROUND(G1130,3),2)</f>
      </c>
      <c s="36" t="s">
        <v>386</v>
      </c>
      <c>
        <f>(M1130*21)/100</f>
      </c>
      <c t="s">
        <v>28</v>
      </c>
    </row>
    <row r="1131" spans="1:5" ht="25.5">
      <c r="A1131" s="35" t="s">
        <v>56</v>
      </c>
      <c r="E1131" s="39" t="s">
        <v>2373</v>
      </c>
    </row>
    <row r="1132" spans="1:5" ht="25.5">
      <c r="A1132" s="35" t="s">
        <v>57</v>
      </c>
      <c r="E1132" s="42" t="s">
        <v>2366</v>
      </c>
    </row>
    <row r="1133" spans="1:5" ht="12.75">
      <c r="A1133" t="s">
        <v>58</v>
      </c>
      <c r="E1133" s="39" t="s">
        <v>5</v>
      </c>
    </row>
    <row r="1134" spans="1:16" ht="25.5">
      <c r="A1134" t="s">
        <v>50</v>
      </c>
      <c s="34" t="s">
        <v>2374</v>
      </c>
      <c s="34" t="s">
        <v>2375</v>
      </c>
      <c s="35" t="s">
        <v>5</v>
      </c>
      <c s="6" t="s">
        <v>2376</v>
      </c>
      <c s="36" t="s">
        <v>54</v>
      </c>
      <c s="37">
        <v>17</v>
      </c>
      <c s="36">
        <v>0.001</v>
      </c>
      <c s="36">
        <f>ROUND(G1134*H1134,6)</f>
      </c>
      <c r="L1134" s="38">
        <v>0</v>
      </c>
      <c s="32">
        <f>ROUND(ROUND(L1134,2)*ROUND(G1134,3),2)</f>
      </c>
      <c s="36" t="s">
        <v>386</v>
      </c>
      <c>
        <f>(M1134*21)/100</f>
      </c>
      <c t="s">
        <v>28</v>
      </c>
    </row>
    <row r="1135" spans="1:5" ht="25.5">
      <c r="A1135" s="35" t="s">
        <v>56</v>
      </c>
      <c r="E1135" s="39" t="s">
        <v>2376</v>
      </c>
    </row>
    <row r="1136" spans="1:5" ht="12.75">
      <c r="A1136" s="35" t="s">
        <v>57</v>
      </c>
      <c r="E1136" s="40" t="s">
        <v>5</v>
      </c>
    </row>
    <row r="1137" spans="1:5" ht="12.75">
      <c r="A1137" t="s">
        <v>58</v>
      </c>
      <c r="E1137" s="39" t="s">
        <v>5</v>
      </c>
    </row>
    <row r="1138" spans="1:16" ht="25.5">
      <c r="A1138" t="s">
        <v>50</v>
      </c>
      <c s="34" t="s">
        <v>2377</v>
      </c>
      <c s="34" t="s">
        <v>2378</v>
      </c>
      <c s="35" t="s">
        <v>5</v>
      </c>
      <c s="6" t="s">
        <v>2379</v>
      </c>
      <c s="36" t="s">
        <v>240</v>
      </c>
      <c s="37">
        <v>0.055</v>
      </c>
      <c s="36">
        <v>0</v>
      </c>
      <c s="36">
        <f>ROUND(G1138*H1138,6)</f>
      </c>
      <c r="L1138" s="38">
        <v>0</v>
      </c>
      <c s="32">
        <f>ROUND(ROUND(L1138,2)*ROUND(G1138,3),2)</f>
      </c>
      <c s="36" t="s">
        <v>386</v>
      </c>
      <c>
        <f>(M1138*21)/100</f>
      </c>
      <c t="s">
        <v>28</v>
      </c>
    </row>
    <row r="1139" spans="1:5" ht="38.25">
      <c r="A1139" s="35" t="s">
        <v>56</v>
      </c>
      <c r="E1139" s="39" t="s">
        <v>2380</v>
      </c>
    </row>
    <row r="1140" spans="1:5" ht="12.75">
      <c r="A1140" s="35" t="s">
        <v>57</v>
      </c>
      <c r="E1140" s="40" t="s">
        <v>5</v>
      </c>
    </row>
    <row r="1141" spans="1:5" ht="12.75">
      <c r="A1141" t="s">
        <v>58</v>
      </c>
      <c r="E1141" s="39" t="s">
        <v>5</v>
      </c>
    </row>
    <row r="1142" spans="1:16" ht="25.5">
      <c r="A1142" t="s">
        <v>50</v>
      </c>
      <c s="34" t="s">
        <v>2381</v>
      </c>
      <c s="34" t="s">
        <v>2382</v>
      </c>
      <c s="35" t="s">
        <v>5</v>
      </c>
      <c s="6" t="s">
        <v>2383</v>
      </c>
      <c s="36" t="s">
        <v>240</v>
      </c>
      <c s="37">
        <v>0.055</v>
      </c>
      <c s="36">
        <v>0</v>
      </c>
      <c s="36">
        <f>ROUND(G1142*H1142,6)</f>
      </c>
      <c r="L1142" s="38">
        <v>0</v>
      </c>
      <c s="32">
        <f>ROUND(ROUND(L1142,2)*ROUND(G1142,3),2)</f>
      </c>
      <c s="36" t="s">
        <v>386</v>
      </c>
      <c>
        <f>(M1142*21)/100</f>
      </c>
      <c t="s">
        <v>28</v>
      </c>
    </row>
    <row r="1143" spans="1:5" ht="38.25">
      <c r="A1143" s="35" t="s">
        <v>56</v>
      </c>
      <c r="E1143" s="39" t="s">
        <v>2384</v>
      </c>
    </row>
    <row r="1144" spans="1:5" ht="12.75">
      <c r="A1144" s="35" t="s">
        <v>57</v>
      </c>
      <c r="E1144" s="40" t="s">
        <v>5</v>
      </c>
    </row>
    <row r="1145" spans="1:5" ht="12.75">
      <c r="A1145" t="s">
        <v>58</v>
      </c>
      <c r="E1145" s="39" t="s">
        <v>5</v>
      </c>
    </row>
    <row r="1146" spans="1:13" ht="12.75">
      <c r="A1146" t="s">
        <v>47</v>
      </c>
      <c r="C1146" s="31" t="s">
        <v>97</v>
      </c>
      <c r="E1146" s="33" t="s">
        <v>2385</v>
      </c>
      <c r="J1146" s="32">
        <f>0</f>
      </c>
      <c s="32">
        <f>0</f>
      </c>
      <c s="32">
        <f>0+L1147+L1151+L1155+L1159+L1163+L1167+L1171</f>
      </c>
      <c s="32">
        <f>0+M1147+M1151+M1155+M1159+M1163+M1167+M1171</f>
      </c>
    </row>
    <row r="1147" spans="1:16" ht="25.5">
      <c r="A1147" t="s">
        <v>50</v>
      </c>
      <c s="34" t="s">
        <v>217</v>
      </c>
      <c s="34" t="s">
        <v>2386</v>
      </c>
      <c s="35" t="s">
        <v>5</v>
      </c>
      <c s="6" t="s">
        <v>2387</v>
      </c>
      <c s="36" t="s">
        <v>54</v>
      </c>
      <c s="37">
        <v>1</v>
      </c>
      <c s="36">
        <v>10.85934</v>
      </c>
      <c s="36">
        <f>ROUND(G1147*H1147,6)</f>
      </c>
      <c r="L1147" s="38">
        <v>0</v>
      </c>
      <c s="32">
        <f>ROUND(ROUND(L1147,2)*ROUND(G1147,3),2)</f>
      </c>
      <c s="36" t="s">
        <v>386</v>
      </c>
      <c>
        <f>(M1147*21)/100</f>
      </c>
      <c t="s">
        <v>28</v>
      </c>
    </row>
    <row r="1148" spans="1:5" ht="38.25">
      <c r="A1148" s="35" t="s">
        <v>56</v>
      </c>
      <c r="E1148" s="39" t="s">
        <v>2388</v>
      </c>
    </row>
    <row r="1149" spans="1:5" ht="25.5">
      <c r="A1149" s="35" t="s">
        <v>57</v>
      </c>
      <c r="E1149" s="42" t="s">
        <v>2389</v>
      </c>
    </row>
    <row r="1150" spans="1:5" ht="12.75">
      <c r="A1150" t="s">
        <v>58</v>
      </c>
      <c r="E1150" s="39" t="s">
        <v>5</v>
      </c>
    </row>
    <row r="1151" spans="1:16" ht="12.75">
      <c r="A1151" t="s">
        <v>50</v>
      </c>
      <c s="34" t="s">
        <v>290</v>
      </c>
      <c s="34" t="s">
        <v>2390</v>
      </c>
      <c s="35" t="s">
        <v>5</v>
      </c>
      <c s="6" t="s">
        <v>2391</v>
      </c>
      <c s="36" t="s">
        <v>54</v>
      </c>
      <c s="37">
        <v>1</v>
      </c>
      <c s="36">
        <v>0.00468</v>
      </c>
      <c s="36">
        <f>ROUND(G1151*H1151,6)</f>
      </c>
      <c r="L1151" s="38">
        <v>0</v>
      </c>
      <c s="32">
        <f>ROUND(ROUND(L1151,2)*ROUND(G1151,3),2)</f>
      </c>
      <c s="36" t="s">
        <v>386</v>
      </c>
      <c>
        <f>(M1151*21)/100</f>
      </c>
      <c t="s">
        <v>28</v>
      </c>
    </row>
    <row r="1152" spans="1:5" ht="12.75">
      <c r="A1152" s="35" t="s">
        <v>56</v>
      </c>
      <c r="E1152" s="39" t="s">
        <v>2391</v>
      </c>
    </row>
    <row r="1153" spans="1:5" ht="25.5">
      <c r="A1153" s="35" t="s">
        <v>57</v>
      </c>
      <c r="E1153" s="42" t="s">
        <v>2392</v>
      </c>
    </row>
    <row r="1154" spans="1:5" ht="12.75">
      <c r="A1154" t="s">
        <v>58</v>
      </c>
      <c r="E1154" s="39" t="s">
        <v>5</v>
      </c>
    </row>
    <row r="1155" spans="1:16" ht="25.5">
      <c r="A1155" t="s">
        <v>50</v>
      </c>
      <c s="34" t="s">
        <v>327</v>
      </c>
      <c s="34" t="s">
        <v>2393</v>
      </c>
      <c s="35" t="s">
        <v>5</v>
      </c>
      <c s="6" t="s">
        <v>2394</v>
      </c>
      <c s="36" t="s">
        <v>54</v>
      </c>
      <c s="37">
        <v>1</v>
      </c>
      <c s="36">
        <v>0.0086</v>
      </c>
      <c s="36">
        <f>ROUND(G1155*H1155,6)</f>
      </c>
      <c r="L1155" s="38">
        <v>0</v>
      </c>
      <c s="32">
        <f>ROUND(ROUND(L1155,2)*ROUND(G1155,3),2)</f>
      </c>
      <c s="36" t="s">
        <v>55</v>
      </c>
      <c>
        <f>(M1155*21)/100</f>
      </c>
      <c t="s">
        <v>28</v>
      </c>
    </row>
    <row r="1156" spans="1:5" ht="25.5">
      <c r="A1156" s="35" t="s">
        <v>56</v>
      </c>
      <c r="E1156" s="39" t="s">
        <v>2394</v>
      </c>
    </row>
    <row r="1157" spans="1:5" ht="12.75">
      <c r="A1157" s="35" t="s">
        <v>57</v>
      </c>
      <c r="E1157" s="40" t="s">
        <v>5</v>
      </c>
    </row>
    <row r="1158" spans="1:5" ht="12.75">
      <c r="A1158" t="s">
        <v>58</v>
      </c>
      <c r="E1158" s="39" t="s">
        <v>5</v>
      </c>
    </row>
    <row r="1159" spans="1:16" ht="12.75">
      <c r="A1159" t="s">
        <v>50</v>
      </c>
      <c s="34" t="s">
        <v>330</v>
      </c>
      <c s="34" t="s">
        <v>2395</v>
      </c>
      <c s="35" t="s">
        <v>5</v>
      </c>
      <c s="6" t="s">
        <v>2396</v>
      </c>
      <c s="36" t="s">
        <v>255</v>
      </c>
      <c s="37">
        <v>10</v>
      </c>
      <c s="36">
        <v>0.00047</v>
      </c>
      <c s="36">
        <f>ROUND(G1159*H1159,6)</f>
      </c>
      <c r="L1159" s="38">
        <v>0</v>
      </c>
      <c s="32">
        <f>ROUND(ROUND(L1159,2)*ROUND(G1159,3),2)</f>
      </c>
      <c s="36" t="s">
        <v>386</v>
      </c>
      <c>
        <f>(M1159*21)/100</f>
      </c>
      <c t="s">
        <v>28</v>
      </c>
    </row>
    <row r="1160" spans="1:5" ht="12.75">
      <c r="A1160" s="35" t="s">
        <v>56</v>
      </c>
      <c r="E1160" s="39" t="s">
        <v>2396</v>
      </c>
    </row>
    <row r="1161" spans="1:5" ht="12.75">
      <c r="A1161" s="35" t="s">
        <v>57</v>
      </c>
      <c r="E1161" s="40" t="s">
        <v>5</v>
      </c>
    </row>
    <row r="1162" spans="1:5" ht="12.75">
      <c r="A1162" t="s">
        <v>58</v>
      </c>
      <c r="E1162" s="39" t="s">
        <v>5</v>
      </c>
    </row>
    <row r="1163" spans="1:16" ht="12.75">
      <c r="A1163" t="s">
        <v>50</v>
      </c>
      <c s="34" t="s">
        <v>334</v>
      </c>
      <c s="34" t="s">
        <v>261</v>
      </c>
      <c s="35" t="s">
        <v>5</v>
      </c>
      <c s="6" t="s">
        <v>262</v>
      </c>
      <c s="36" t="s">
        <v>255</v>
      </c>
      <c s="37">
        <v>10</v>
      </c>
      <c s="36">
        <v>0.01715</v>
      </c>
      <c s="36">
        <f>ROUND(G1163*H1163,6)</f>
      </c>
      <c r="L1163" s="38">
        <v>0</v>
      </c>
      <c s="32">
        <f>ROUND(ROUND(L1163,2)*ROUND(G1163,3),2)</f>
      </c>
      <c s="36" t="s">
        <v>386</v>
      </c>
      <c>
        <f>(M1163*21)/100</f>
      </c>
      <c t="s">
        <v>28</v>
      </c>
    </row>
    <row r="1164" spans="1:5" ht="12.75">
      <c r="A1164" s="35" t="s">
        <v>56</v>
      </c>
      <c r="E1164" s="39" t="s">
        <v>262</v>
      </c>
    </row>
    <row r="1165" spans="1:5" ht="12.75">
      <c r="A1165" s="35" t="s">
        <v>57</v>
      </c>
      <c r="E1165" s="40" t="s">
        <v>5</v>
      </c>
    </row>
    <row r="1166" spans="1:5" ht="12.75">
      <c r="A1166" t="s">
        <v>58</v>
      </c>
      <c r="E1166" s="39" t="s">
        <v>5</v>
      </c>
    </row>
    <row r="1167" spans="1:16" ht="12.75">
      <c r="A1167" t="s">
        <v>50</v>
      </c>
      <c s="34" t="s">
        <v>338</v>
      </c>
      <c s="34" t="s">
        <v>2397</v>
      </c>
      <c s="35" t="s">
        <v>5</v>
      </c>
      <c s="6" t="s">
        <v>2398</v>
      </c>
      <c s="36" t="s">
        <v>255</v>
      </c>
      <c s="37">
        <v>1</v>
      </c>
      <c s="36">
        <v>0.00052</v>
      </c>
      <c s="36">
        <f>ROUND(G1167*H1167,6)</f>
      </c>
      <c r="L1167" s="38">
        <v>0</v>
      </c>
      <c s="32">
        <f>ROUND(ROUND(L1167,2)*ROUND(G1167,3),2)</f>
      </c>
      <c s="36" t="s">
        <v>386</v>
      </c>
      <c>
        <f>(M1167*21)/100</f>
      </c>
      <c t="s">
        <v>28</v>
      </c>
    </row>
    <row r="1168" spans="1:5" ht="12.75">
      <c r="A1168" s="35" t="s">
        <v>56</v>
      </c>
      <c r="E1168" s="39" t="s">
        <v>2398</v>
      </c>
    </row>
    <row r="1169" spans="1:5" ht="12.75">
      <c r="A1169" s="35" t="s">
        <v>57</v>
      </c>
      <c r="E1169" s="40" t="s">
        <v>5</v>
      </c>
    </row>
    <row r="1170" spans="1:5" ht="12.75">
      <c r="A1170" t="s">
        <v>58</v>
      </c>
      <c r="E1170" s="39" t="s">
        <v>5</v>
      </c>
    </row>
    <row r="1171" spans="1:16" ht="12.75">
      <c r="A1171" t="s">
        <v>50</v>
      </c>
      <c s="34" t="s">
        <v>341</v>
      </c>
      <c s="34" t="s">
        <v>2399</v>
      </c>
      <c s="35" t="s">
        <v>5</v>
      </c>
      <c s="6" t="s">
        <v>2400</v>
      </c>
      <c s="36" t="s">
        <v>255</v>
      </c>
      <c s="37">
        <v>1</v>
      </c>
      <c s="36">
        <v>0.03305</v>
      </c>
      <c s="36">
        <f>ROUND(G1171*H1171,6)</f>
      </c>
      <c r="L1171" s="38">
        <v>0</v>
      </c>
      <c s="32">
        <f>ROUND(ROUND(L1171,2)*ROUND(G1171,3),2)</f>
      </c>
      <c s="36" t="s">
        <v>386</v>
      </c>
      <c>
        <f>(M1171*21)/100</f>
      </c>
      <c t="s">
        <v>28</v>
      </c>
    </row>
    <row r="1172" spans="1:5" ht="12.75">
      <c r="A1172" s="35" t="s">
        <v>56</v>
      </c>
      <c r="E1172" s="39" t="s">
        <v>2400</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345</v>
      </c>
      <c s="34" t="s">
        <v>2401</v>
      </c>
      <c s="35" t="s">
        <v>5</v>
      </c>
      <c s="6" t="s">
        <v>2402</v>
      </c>
      <c s="36" t="s">
        <v>252</v>
      </c>
      <c s="37">
        <v>706.64</v>
      </c>
      <c s="36">
        <v>0</v>
      </c>
      <c s="36">
        <f>ROUND(G1176*H1176,6)</f>
      </c>
      <c r="L1176" s="38">
        <v>0</v>
      </c>
      <c s="32">
        <f>ROUND(ROUND(L1176,2)*ROUND(G1176,3),2)</f>
      </c>
      <c s="36" t="s">
        <v>386</v>
      </c>
      <c>
        <f>(M1176*21)/100</f>
      </c>
      <c t="s">
        <v>28</v>
      </c>
    </row>
    <row r="1177" spans="1:5" ht="25.5">
      <c r="A1177" s="35" t="s">
        <v>56</v>
      </c>
      <c r="E1177" s="39" t="s">
        <v>2402</v>
      </c>
    </row>
    <row r="1178" spans="1:5" ht="25.5">
      <c r="A1178" s="35" t="s">
        <v>57</v>
      </c>
      <c r="E1178" s="42" t="s">
        <v>2403</v>
      </c>
    </row>
    <row r="1179" spans="1:5" ht="12.75">
      <c r="A1179" t="s">
        <v>58</v>
      </c>
      <c r="E1179" s="39" t="s">
        <v>5</v>
      </c>
    </row>
    <row r="1180" spans="1:16" ht="25.5">
      <c r="A1180" t="s">
        <v>50</v>
      </c>
      <c s="34" t="s">
        <v>349</v>
      </c>
      <c s="34" t="s">
        <v>2404</v>
      </c>
      <c s="35" t="s">
        <v>5</v>
      </c>
      <c s="6" t="s">
        <v>2405</v>
      </c>
      <c s="36" t="s">
        <v>252</v>
      </c>
      <c s="37">
        <v>42398.4</v>
      </c>
      <c s="36">
        <v>0</v>
      </c>
      <c s="36">
        <f>ROUND(G1180*H1180,6)</f>
      </c>
      <c r="L1180" s="38">
        <v>0</v>
      </c>
      <c s="32">
        <f>ROUND(ROUND(L1180,2)*ROUND(G1180,3),2)</f>
      </c>
      <c s="36" t="s">
        <v>386</v>
      </c>
      <c>
        <f>(M1180*21)/100</f>
      </c>
      <c t="s">
        <v>28</v>
      </c>
    </row>
    <row r="1181" spans="1:5" ht="38.25">
      <c r="A1181" s="35" t="s">
        <v>56</v>
      </c>
      <c r="E1181" s="39" t="s">
        <v>2406</v>
      </c>
    </row>
    <row r="1182" spans="1:5" ht="12.75">
      <c r="A1182" s="35" t="s">
        <v>57</v>
      </c>
      <c r="E1182" s="40" t="s">
        <v>2407</v>
      </c>
    </row>
    <row r="1183" spans="1:5" ht="12.75">
      <c r="A1183" t="s">
        <v>58</v>
      </c>
      <c r="E1183" s="39" t="s">
        <v>5</v>
      </c>
    </row>
    <row r="1184" spans="1:16" ht="38.25">
      <c r="A1184" t="s">
        <v>50</v>
      </c>
      <c s="34" t="s">
        <v>351</v>
      </c>
      <c s="34" t="s">
        <v>2408</v>
      </c>
      <c s="35" t="s">
        <v>5</v>
      </c>
      <c s="6" t="s">
        <v>2409</v>
      </c>
      <c s="36" t="s">
        <v>54</v>
      </c>
      <c s="37">
        <v>6</v>
      </c>
      <c s="36">
        <v>0</v>
      </c>
      <c s="36">
        <f>ROUND(G1184*H1184,6)</f>
      </c>
      <c r="L1184" s="38">
        <v>0</v>
      </c>
      <c s="32">
        <f>ROUND(ROUND(L1184,2)*ROUND(G1184,3),2)</f>
      </c>
      <c s="36" t="s">
        <v>386</v>
      </c>
      <c>
        <f>(M1184*21)/100</f>
      </c>
      <c t="s">
        <v>28</v>
      </c>
    </row>
    <row r="1185" spans="1:5" ht="38.25">
      <c r="A1185" s="35" t="s">
        <v>56</v>
      </c>
      <c r="E1185" s="39" t="s">
        <v>2410</v>
      </c>
    </row>
    <row r="1186" spans="1:5" ht="12.75">
      <c r="A1186" s="35" t="s">
        <v>57</v>
      </c>
      <c r="E1186" s="40" t="s">
        <v>2411</v>
      </c>
    </row>
    <row r="1187" spans="1:5" ht="12.75">
      <c r="A1187" t="s">
        <v>58</v>
      </c>
      <c r="E1187" s="39" t="s">
        <v>5</v>
      </c>
    </row>
    <row r="1188" spans="1:16" ht="25.5">
      <c r="A1188" t="s">
        <v>50</v>
      </c>
      <c s="34" t="s">
        <v>353</v>
      </c>
      <c s="34" t="s">
        <v>2412</v>
      </c>
      <c s="35" t="s">
        <v>5</v>
      </c>
      <c s="6" t="s">
        <v>2413</v>
      </c>
      <c s="36" t="s">
        <v>252</v>
      </c>
      <c s="37">
        <v>706.64</v>
      </c>
      <c s="36">
        <v>0</v>
      </c>
      <c s="36">
        <f>ROUND(G1188*H1188,6)</f>
      </c>
      <c r="L1188" s="38">
        <v>0</v>
      </c>
      <c s="32">
        <f>ROUND(ROUND(L1188,2)*ROUND(G1188,3),2)</f>
      </c>
      <c s="36" t="s">
        <v>386</v>
      </c>
      <c>
        <f>(M1188*21)/100</f>
      </c>
      <c t="s">
        <v>28</v>
      </c>
    </row>
    <row r="1189" spans="1:5" ht="25.5">
      <c r="A1189" s="35" t="s">
        <v>56</v>
      </c>
      <c r="E1189" s="39" t="s">
        <v>2413</v>
      </c>
    </row>
    <row r="1190" spans="1:5" ht="12.75">
      <c r="A1190" s="35" t="s">
        <v>57</v>
      </c>
      <c r="E1190" s="40" t="s">
        <v>2414</v>
      </c>
    </row>
    <row r="1191" spans="1:5" ht="12.75">
      <c r="A1191" t="s">
        <v>58</v>
      </c>
      <c r="E1191" s="39" t="s">
        <v>5</v>
      </c>
    </row>
    <row r="1192" spans="1:16" ht="12.75">
      <c r="A1192" t="s">
        <v>50</v>
      </c>
      <c s="34" t="s">
        <v>357</v>
      </c>
      <c s="34" t="s">
        <v>2415</v>
      </c>
      <c s="35" t="s">
        <v>5</v>
      </c>
      <c s="6" t="s">
        <v>2416</v>
      </c>
      <c s="36" t="s">
        <v>252</v>
      </c>
      <c s="37">
        <v>706.64</v>
      </c>
      <c s="36">
        <v>0</v>
      </c>
      <c s="36">
        <f>ROUND(G1192*H1192,6)</f>
      </c>
      <c r="L1192" s="38">
        <v>0</v>
      </c>
      <c s="32">
        <f>ROUND(ROUND(L1192,2)*ROUND(G1192,3),2)</f>
      </c>
      <c s="36" t="s">
        <v>386</v>
      </c>
      <c>
        <f>(M1192*21)/100</f>
      </c>
      <c t="s">
        <v>28</v>
      </c>
    </row>
    <row r="1193" spans="1:5" ht="12.75">
      <c r="A1193" s="35" t="s">
        <v>56</v>
      </c>
      <c r="E1193" s="39" t="s">
        <v>2416</v>
      </c>
    </row>
    <row r="1194" spans="1:5" ht="12.75">
      <c r="A1194" s="35" t="s">
        <v>57</v>
      </c>
      <c r="E1194" s="40" t="s">
        <v>2414</v>
      </c>
    </row>
    <row r="1195" spans="1:5" ht="12.75">
      <c r="A1195" t="s">
        <v>58</v>
      </c>
      <c r="E1195" s="39" t="s">
        <v>5</v>
      </c>
    </row>
    <row r="1196" spans="1:16" ht="25.5">
      <c r="A1196" t="s">
        <v>50</v>
      </c>
      <c s="34" t="s">
        <v>359</v>
      </c>
      <c s="34" t="s">
        <v>2417</v>
      </c>
      <c s="35" t="s">
        <v>5</v>
      </c>
      <c s="6" t="s">
        <v>2418</v>
      </c>
      <c s="36" t="s">
        <v>252</v>
      </c>
      <c s="37">
        <v>42398.4</v>
      </c>
      <c s="36">
        <v>0</v>
      </c>
      <c s="36">
        <f>ROUND(G1196*H1196,6)</f>
      </c>
      <c r="L1196" s="38">
        <v>0</v>
      </c>
      <c s="32">
        <f>ROUND(ROUND(L1196,2)*ROUND(G1196,3),2)</f>
      </c>
      <c s="36" t="s">
        <v>386</v>
      </c>
      <c>
        <f>(M1196*21)/100</f>
      </c>
      <c t="s">
        <v>28</v>
      </c>
    </row>
    <row r="1197" spans="1:5" ht="25.5">
      <c r="A1197" s="35" t="s">
        <v>56</v>
      </c>
      <c r="E1197" s="39" t="s">
        <v>2418</v>
      </c>
    </row>
    <row r="1198" spans="1:5" ht="12.75">
      <c r="A1198" s="35" t="s">
        <v>57</v>
      </c>
      <c r="E1198" s="40" t="s">
        <v>2419</v>
      </c>
    </row>
    <row r="1199" spans="1:5" ht="12.75">
      <c r="A1199" t="s">
        <v>58</v>
      </c>
      <c r="E1199" s="39" t="s">
        <v>5</v>
      </c>
    </row>
    <row r="1200" spans="1:16" ht="12.75">
      <c r="A1200" t="s">
        <v>50</v>
      </c>
      <c s="34" t="s">
        <v>363</v>
      </c>
      <c s="34" t="s">
        <v>2420</v>
      </c>
      <c s="35" t="s">
        <v>5</v>
      </c>
      <c s="6" t="s">
        <v>2421</v>
      </c>
      <c s="36" t="s">
        <v>252</v>
      </c>
      <c s="37">
        <v>706.64</v>
      </c>
      <c s="36">
        <v>0</v>
      </c>
      <c s="36">
        <f>ROUND(G1200*H1200,6)</f>
      </c>
      <c r="L1200" s="38">
        <v>0</v>
      </c>
      <c s="32">
        <f>ROUND(ROUND(L1200,2)*ROUND(G1200,3),2)</f>
      </c>
      <c s="36" t="s">
        <v>386</v>
      </c>
      <c>
        <f>(M1200*21)/100</f>
      </c>
      <c t="s">
        <v>28</v>
      </c>
    </row>
    <row r="1201" spans="1:5" ht="12.75">
      <c r="A1201" s="35" t="s">
        <v>56</v>
      </c>
      <c r="E1201" s="39" t="s">
        <v>2421</v>
      </c>
    </row>
    <row r="1202" spans="1:5" ht="12.75">
      <c r="A1202" s="35" t="s">
        <v>57</v>
      </c>
      <c r="E1202" s="40" t="s">
        <v>2414</v>
      </c>
    </row>
    <row r="1203" spans="1:5" ht="12.75">
      <c r="A1203" t="s">
        <v>58</v>
      </c>
      <c r="E1203" s="39" t="s">
        <v>5</v>
      </c>
    </row>
    <row r="1204" spans="1:16" ht="25.5">
      <c r="A1204" t="s">
        <v>50</v>
      </c>
      <c s="34" t="s">
        <v>365</v>
      </c>
      <c s="34" t="s">
        <v>2422</v>
      </c>
      <c s="35" t="s">
        <v>5</v>
      </c>
      <c s="6" t="s">
        <v>2423</v>
      </c>
      <c s="36" t="s">
        <v>252</v>
      </c>
      <c s="37">
        <v>960.53</v>
      </c>
      <c s="36">
        <v>0.00013</v>
      </c>
      <c s="36">
        <f>ROUND(G1204*H1204,6)</f>
      </c>
      <c r="L1204" s="38">
        <v>0</v>
      </c>
      <c s="32">
        <f>ROUND(ROUND(L1204,2)*ROUND(G1204,3),2)</f>
      </c>
      <c s="36" t="s">
        <v>386</v>
      </c>
      <c>
        <f>(M1204*21)/100</f>
      </c>
      <c t="s">
        <v>28</v>
      </c>
    </row>
    <row r="1205" spans="1:5" ht="25.5">
      <c r="A1205" s="35" t="s">
        <v>56</v>
      </c>
      <c r="E1205" s="39" t="s">
        <v>2423</v>
      </c>
    </row>
    <row r="1206" spans="1:5" ht="12.75">
      <c r="A1206" s="35" t="s">
        <v>57</v>
      </c>
      <c r="E1206" s="40" t="s">
        <v>5</v>
      </c>
    </row>
    <row r="1207" spans="1:5" ht="12.75">
      <c r="A1207" t="s">
        <v>58</v>
      </c>
      <c r="E1207" s="39" t="s">
        <v>5</v>
      </c>
    </row>
    <row r="1208" spans="1:16" ht="25.5">
      <c r="A1208" t="s">
        <v>50</v>
      </c>
      <c s="34" t="s">
        <v>367</v>
      </c>
      <c s="34" t="s">
        <v>2424</v>
      </c>
      <c s="35" t="s">
        <v>5</v>
      </c>
      <c s="6" t="s">
        <v>2425</v>
      </c>
      <c s="36" t="s">
        <v>252</v>
      </c>
      <c s="37">
        <v>960.53</v>
      </c>
      <c s="36">
        <v>4E-05</v>
      </c>
      <c s="36">
        <f>ROUND(G1208*H1208,6)</f>
      </c>
      <c r="L1208" s="38">
        <v>0</v>
      </c>
      <c s="32">
        <f>ROUND(ROUND(L1208,2)*ROUND(G1208,3),2)</f>
      </c>
      <c s="36" t="s">
        <v>386</v>
      </c>
      <c>
        <f>(M1208*21)/100</f>
      </c>
      <c t="s">
        <v>28</v>
      </c>
    </row>
    <row r="1209" spans="1:5" ht="25.5">
      <c r="A1209" s="35" t="s">
        <v>56</v>
      </c>
      <c r="E1209" s="39" t="s">
        <v>2425</v>
      </c>
    </row>
    <row r="1210" spans="1:5" ht="12.75">
      <c r="A1210" s="35" t="s">
        <v>57</v>
      </c>
      <c r="E1210" s="40" t="s">
        <v>5</v>
      </c>
    </row>
    <row r="1211" spans="1:5" ht="12.75">
      <c r="A1211" t="s">
        <v>58</v>
      </c>
      <c r="E1211" s="39" t="s">
        <v>5</v>
      </c>
    </row>
    <row r="1212" spans="1:16" ht="25.5">
      <c r="A1212" t="s">
        <v>50</v>
      </c>
      <c s="34" t="s">
        <v>369</v>
      </c>
      <c s="34" t="s">
        <v>2426</v>
      </c>
      <c s="35" t="s">
        <v>5</v>
      </c>
      <c s="6" t="s">
        <v>2427</v>
      </c>
      <c s="36" t="s">
        <v>255</v>
      </c>
      <c s="37">
        <v>217.4</v>
      </c>
      <c s="36">
        <v>0.00529</v>
      </c>
      <c s="36">
        <f>ROUND(G1212*H1212,6)</f>
      </c>
      <c r="L1212" s="38">
        <v>0</v>
      </c>
      <c s="32">
        <f>ROUND(ROUND(L1212,2)*ROUND(G1212,3),2)</f>
      </c>
      <c s="36" t="s">
        <v>386</v>
      </c>
      <c>
        <f>(M1212*21)/100</f>
      </c>
      <c t="s">
        <v>28</v>
      </c>
    </row>
    <row r="1213" spans="1:5" ht="25.5">
      <c r="A1213" s="35" t="s">
        <v>56</v>
      </c>
      <c r="E1213" s="39" t="s">
        <v>2427</v>
      </c>
    </row>
    <row r="1214" spans="1:5" ht="25.5">
      <c r="A1214" s="35" t="s">
        <v>57</v>
      </c>
      <c r="E1214" s="42" t="s">
        <v>2428</v>
      </c>
    </row>
    <row r="1215" spans="1:5" ht="12.75">
      <c r="A1215" t="s">
        <v>58</v>
      </c>
      <c r="E1215" s="39" t="s">
        <v>5</v>
      </c>
    </row>
    <row r="1216" spans="1:16" ht="12.75">
      <c r="A1216" t="s">
        <v>50</v>
      </c>
      <c s="34" t="s">
        <v>372</v>
      </c>
      <c s="34" t="s">
        <v>2429</v>
      </c>
      <c s="35" t="s">
        <v>5</v>
      </c>
      <c s="6" t="s">
        <v>2430</v>
      </c>
      <c s="36" t="s">
        <v>252</v>
      </c>
      <c s="37">
        <v>706.64</v>
      </c>
      <c s="36">
        <v>0</v>
      </c>
      <c s="36">
        <f>ROUND(G1216*H1216,6)</f>
      </c>
      <c r="L1216" s="38">
        <v>0</v>
      </c>
      <c s="32">
        <f>ROUND(ROUND(L1216,2)*ROUND(G1216,3),2)</f>
      </c>
      <c s="36" t="s">
        <v>386</v>
      </c>
      <c>
        <f>(M1216*21)/100</f>
      </c>
      <c t="s">
        <v>28</v>
      </c>
    </row>
    <row r="1217" spans="1:5" ht="12.75">
      <c r="A1217" s="35" t="s">
        <v>56</v>
      </c>
      <c r="E1217" s="39" t="s">
        <v>2430</v>
      </c>
    </row>
    <row r="1218" spans="1:5" ht="12.75">
      <c r="A1218" s="35" t="s">
        <v>57</v>
      </c>
      <c r="E1218" s="40" t="s">
        <v>2414</v>
      </c>
    </row>
    <row r="1219" spans="1:5" ht="12.75">
      <c r="A1219" t="s">
        <v>58</v>
      </c>
      <c r="E1219" s="39" t="s">
        <v>5</v>
      </c>
    </row>
    <row r="1220" spans="1:16" ht="25.5">
      <c r="A1220" t="s">
        <v>50</v>
      </c>
      <c s="34" t="s">
        <v>374</v>
      </c>
      <c s="34" t="s">
        <v>2431</v>
      </c>
      <c s="35" t="s">
        <v>5</v>
      </c>
      <c s="6" t="s">
        <v>2432</v>
      </c>
      <c s="36" t="s">
        <v>252</v>
      </c>
      <c s="37">
        <v>706.64</v>
      </c>
      <c s="36">
        <v>0</v>
      </c>
      <c s="36">
        <f>ROUND(G1220*H1220,6)</f>
      </c>
      <c r="L1220" s="38">
        <v>0</v>
      </c>
      <c s="32">
        <f>ROUND(ROUND(L1220,2)*ROUND(G1220,3),2)</f>
      </c>
      <c s="36" t="s">
        <v>386</v>
      </c>
      <c>
        <f>(M1220*21)/100</f>
      </c>
      <c t="s">
        <v>28</v>
      </c>
    </row>
    <row r="1221" spans="1:5" ht="25.5">
      <c r="A1221" s="35" t="s">
        <v>56</v>
      </c>
      <c r="E1221" s="39" t="s">
        <v>2432</v>
      </c>
    </row>
    <row r="1222" spans="1:5" ht="12.75">
      <c r="A1222" s="35" t="s">
        <v>57</v>
      </c>
      <c r="E1222" s="40" t="s">
        <v>2414</v>
      </c>
    </row>
    <row r="1223" spans="1:5" ht="12.75">
      <c r="A1223" t="s">
        <v>58</v>
      </c>
      <c r="E1223" s="39" t="s">
        <v>5</v>
      </c>
    </row>
    <row r="1224" spans="1:13" ht="12.75">
      <c r="A1224" t="s">
        <v>47</v>
      </c>
      <c r="C1224" s="31" t="s">
        <v>1525</v>
      </c>
      <c r="E1224" s="33" t="s">
        <v>1526</v>
      </c>
      <c r="J1224" s="32">
        <f>0</f>
      </c>
      <c s="32">
        <f>0</f>
      </c>
      <c s="32">
        <f>0+L1225+L1229</f>
      </c>
      <c s="32">
        <f>0+M1225+M1229</f>
      </c>
    </row>
    <row r="1225" spans="1:16" ht="38.25">
      <c r="A1225" t="s">
        <v>50</v>
      </c>
      <c s="34" t="s">
        <v>376</v>
      </c>
      <c s="34" t="s">
        <v>2433</v>
      </c>
      <c s="35" t="s">
        <v>5</v>
      </c>
      <c s="6" t="s">
        <v>2434</v>
      </c>
      <c s="36" t="s">
        <v>240</v>
      </c>
      <c s="37">
        <v>738.351</v>
      </c>
      <c s="36">
        <v>0</v>
      </c>
      <c s="36">
        <f>ROUND(G1225*H1225,6)</f>
      </c>
      <c r="L1225" s="38">
        <v>0</v>
      </c>
      <c s="32">
        <f>ROUND(ROUND(L1225,2)*ROUND(G1225,3),2)</f>
      </c>
      <c s="36" t="s">
        <v>386</v>
      </c>
      <c>
        <f>(M1225*21)/100</f>
      </c>
      <c t="s">
        <v>28</v>
      </c>
    </row>
    <row r="1226" spans="1:5" ht="38.25">
      <c r="A1226" s="35" t="s">
        <v>56</v>
      </c>
      <c r="E1226" s="39" t="s">
        <v>2435</v>
      </c>
    </row>
    <row r="1227" spans="1:5" ht="12.75">
      <c r="A1227" s="35" t="s">
        <v>57</v>
      </c>
      <c r="E1227" s="40" t="s">
        <v>5</v>
      </c>
    </row>
    <row r="1228" spans="1:5" ht="12.75">
      <c r="A1228" t="s">
        <v>58</v>
      </c>
      <c r="E1228" s="39" t="s">
        <v>5</v>
      </c>
    </row>
    <row r="1229" spans="1:16" ht="38.25">
      <c r="A1229" t="s">
        <v>50</v>
      </c>
      <c s="34" t="s">
        <v>381</v>
      </c>
      <c s="34" t="s">
        <v>2436</v>
      </c>
      <c s="35" t="s">
        <v>5</v>
      </c>
      <c s="6" t="s">
        <v>2437</v>
      </c>
      <c s="36" t="s">
        <v>240</v>
      </c>
      <c s="37">
        <v>738.351</v>
      </c>
      <c s="36">
        <v>0</v>
      </c>
      <c s="36">
        <f>ROUND(G1229*H1229,6)</f>
      </c>
      <c r="L1229" s="38">
        <v>0</v>
      </c>
      <c s="32">
        <f>ROUND(ROUND(L1229,2)*ROUND(G1229,3),2)</f>
      </c>
      <c s="36" t="s">
        <v>386</v>
      </c>
      <c>
        <f>(M1229*21)/100</f>
      </c>
      <c t="s">
        <v>28</v>
      </c>
    </row>
    <row r="1230" spans="1:5" ht="38.25">
      <c r="A1230" s="35" t="s">
        <v>56</v>
      </c>
      <c r="E1230" s="39" t="s">
        <v>2438</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COUNTIFS(L8:L391,"=0",A8:A391,"P")+COUNTIFS(L8:L391,"",A8:A391,"P")+SUM(Q8:Q391)</f>
      </c>
    </row>
    <row r="8" spans="1:13" ht="25.5">
      <c r="A8" t="s">
        <v>45</v>
      </c>
      <c r="C8" s="28" t="s">
        <v>2441</v>
      </c>
      <c r="E8" s="30" t="s">
        <v>2440</v>
      </c>
      <c r="J8" s="29">
        <f>0+J9+J42+J87+J116+J125+J146+J163+J224+J277+J294+J339+J368+J377+J382</f>
      </c>
      <c s="29">
        <f>0+K9+K42+K87+K116+K125+K146+K163+K224+K277+K294+K339+K368+K377+K382</f>
      </c>
      <c s="29">
        <f>0+L9+L42+L87+L116+L125+L146+L163+L224+L277+L294+L339+L368+L377+L382</f>
      </c>
      <c s="29">
        <f>0+M9+M42+M87+M116+M125+M146+M163+M224+M277+M294+M339+M368+M377+M382</f>
      </c>
    </row>
    <row r="9" spans="1:13" ht="12.75">
      <c r="A9" t="s">
        <v>47</v>
      </c>
      <c r="C9" s="31" t="s">
        <v>51</v>
      </c>
      <c r="E9" s="33" t="s">
        <v>1157</v>
      </c>
      <c r="J9" s="32">
        <f>0</f>
      </c>
      <c s="32">
        <f>0</f>
      </c>
      <c s="32">
        <f>0+L10+L14+L18+L22+L26+L30+L34+L38</f>
      </c>
      <c s="32">
        <f>0+M10+M14+M18+M22+M26+M30+M34+M38</f>
      </c>
    </row>
    <row r="10" spans="1:16" ht="25.5">
      <c r="A10" t="s">
        <v>50</v>
      </c>
      <c s="34" t="s">
        <v>51</v>
      </c>
      <c s="34" t="s">
        <v>2442</v>
      </c>
      <c s="35" t="s">
        <v>5</v>
      </c>
      <c s="6" t="s">
        <v>2443</v>
      </c>
      <c s="36" t="s">
        <v>227</v>
      </c>
      <c s="37">
        <v>1454.31</v>
      </c>
      <c s="36">
        <v>0</v>
      </c>
      <c s="36">
        <f>ROUND(G10*H10,6)</f>
      </c>
      <c r="L10" s="38">
        <v>0</v>
      </c>
      <c s="32">
        <f>ROUND(ROUND(L10,2)*ROUND(G10,3),2)</f>
      </c>
      <c s="36" t="s">
        <v>386</v>
      </c>
      <c>
        <f>(M10*21)/100</f>
      </c>
      <c t="s">
        <v>28</v>
      </c>
    </row>
    <row r="11" spans="1:5" ht="25.5">
      <c r="A11" s="35" t="s">
        <v>56</v>
      </c>
      <c r="E11" s="39" t="s">
        <v>2443</v>
      </c>
    </row>
    <row r="12" spans="1:5" ht="12.75">
      <c r="A12" s="35" t="s">
        <v>57</v>
      </c>
      <c r="E12" s="40" t="s">
        <v>5</v>
      </c>
    </row>
    <row r="13" spans="1:5" ht="12.75">
      <c r="A13" t="s">
        <v>58</v>
      </c>
      <c r="E13" s="39" t="s">
        <v>5</v>
      </c>
    </row>
    <row r="14" spans="1:16" ht="38.25">
      <c r="A14" t="s">
        <v>50</v>
      </c>
      <c s="34" t="s">
        <v>28</v>
      </c>
      <c s="34" t="s">
        <v>2444</v>
      </c>
      <c s="35" t="s">
        <v>5</v>
      </c>
      <c s="6" t="s">
        <v>1379</v>
      </c>
      <c s="36" t="s">
        <v>227</v>
      </c>
      <c s="37">
        <v>1454.31</v>
      </c>
      <c s="36">
        <v>0</v>
      </c>
      <c s="36">
        <f>ROUND(G14*H14,6)</f>
      </c>
      <c r="L14" s="38">
        <v>0</v>
      </c>
      <c s="32">
        <f>ROUND(ROUND(L14,2)*ROUND(G14,3),2)</f>
      </c>
      <c s="36" t="s">
        <v>386</v>
      </c>
      <c>
        <f>(M14*21)/100</f>
      </c>
      <c t="s">
        <v>28</v>
      </c>
    </row>
    <row r="15" spans="1:5" ht="38.25">
      <c r="A15" s="35" t="s">
        <v>56</v>
      </c>
      <c r="E15" s="39" t="s">
        <v>2445</v>
      </c>
    </row>
    <row r="16" spans="1:5" ht="12.75">
      <c r="A16" s="35" t="s">
        <v>57</v>
      </c>
      <c r="E16" s="40" t="s">
        <v>5</v>
      </c>
    </row>
    <row r="17" spans="1:5" ht="12.75">
      <c r="A17" t="s">
        <v>58</v>
      </c>
      <c r="E17" s="39" t="s">
        <v>5</v>
      </c>
    </row>
    <row r="18" spans="1:16" ht="38.25">
      <c r="A18" t="s">
        <v>50</v>
      </c>
      <c s="34" t="s">
        <v>26</v>
      </c>
      <c s="34" t="s">
        <v>2446</v>
      </c>
      <c s="35" t="s">
        <v>5</v>
      </c>
      <c s="6" t="s">
        <v>1379</v>
      </c>
      <c s="36" t="s">
        <v>227</v>
      </c>
      <c s="37">
        <v>5817.24</v>
      </c>
      <c s="36">
        <v>0</v>
      </c>
      <c s="36">
        <f>ROUND(G18*H18,6)</f>
      </c>
      <c r="L18" s="38">
        <v>0</v>
      </c>
      <c s="32">
        <f>ROUND(ROUND(L18,2)*ROUND(G18,3),2)</f>
      </c>
      <c s="36" t="s">
        <v>386</v>
      </c>
      <c>
        <f>(M18*21)/100</f>
      </c>
      <c t="s">
        <v>28</v>
      </c>
    </row>
    <row r="19" spans="1:5" ht="51">
      <c r="A19" s="35" t="s">
        <v>56</v>
      </c>
      <c r="E19" s="39" t="s">
        <v>2447</v>
      </c>
    </row>
    <row r="20" spans="1:5" ht="12.75">
      <c r="A20" s="35" t="s">
        <v>57</v>
      </c>
      <c r="E20" s="40" t="s">
        <v>5</v>
      </c>
    </row>
    <row r="21" spans="1:5" ht="12.75">
      <c r="A21" t="s">
        <v>58</v>
      </c>
      <c r="E21" s="39" t="s">
        <v>5</v>
      </c>
    </row>
    <row r="22" spans="1:16" ht="25.5">
      <c r="A22" t="s">
        <v>50</v>
      </c>
      <c s="34" t="s">
        <v>82</v>
      </c>
      <c s="34" t="s">
        <v>2448</v>
      </c>
      <c s="35" t="s">
        <v>5</v>
      </c>
      <c s="6" t="s">
        <v>2449</v>
      </c>
      <c s="36" t="s">
        <v>227</v>
      </c>
      <c s="37">
        <v>1454.31</v>
      </c>
      <c s="36">
        <v>0</v>
      </c>
      <c s="36">
        <f>ROUND(G22*H22,6)</f>
      </c>
      <c r="L22" s="38">
        <v>0</v>
      </c>
      <c s="32">
        <f>ROUND(ROUND(L22,2)*ROUND(G22,3),2)</f>
      </c>
      <c s="36" t="s">
        <v>386</v>
      </c>
      <c>
        <f>(M22*21)/100</f>
      </c>
      <c t="s">
        <v>28</v>
      </c>
    </row>
    <row r="23" spans="1:5" ht="25.5">
      <c r="A23" s="35" t="s">
        <v>56</v>
      </c>
      <c r="E23" s="39" t="s">
        <v>2449</v>
      </c>
    </row>
    <row r="24" spans="1:5" ht="12.75">
      <c r="A24" s="35" t="s">
        <v>57</v>
      </c>
      <c r="E24" s="40" t="s">
        <v>5</v>
      </c>
    </row>
    <row r="25" spans="1:5" ht="12.75">
      <c r="A25" t="s">
        <v>58</v>
      </c>
      <c r="E25" s="39" t="s">
        <v>5</v>
      </c>
    </row>
    <row r="26" spans="1:16" ht="25.5">
      <c r="A26" t="s">
        <v>50</v>
      </c>
      <c s="34" t="s">
        <v>86</v>
      </c>
      <c s="34" t="s">
        <v>238</v>
      </c>
      <c s="35" t="s">
        <v>5</v>
      </c>
      <c s="6" t="s">
        <v>239</v>
      </c>
      <c s="36" t="s">
        <v>240</v>
      </c>
      <c s="37">
        <v>2908.62</v>
      </c>
      <c s="36">
        <v>0</v>
      </c>
      <c s="36">
        <f>ROUND(G26*H26,6)</f>
      </c>
      <c r="L26" s="38">
        <v>0</v>
      </c>
      <c s="32">
        <f>ROUND(ROUND(L26,2)*ROUND(G26,3),2)</f>
      </c>
      <c s="36" t="s">
        <v>55</v>
      </c>
      <c>
        <f>(M26*21)/100</f>
      </c>
      <c t="s">
        <v>28</v>
      </c>
    </row>
    <row r="27" spans="1:5" ht="25.5">
      <c r="A27" s="35" t="s">
        <v>56</v>
      </c>
      <c r="E27" s="39" t="s">
        <v>239</v>
      </c>
    </row>
    <row r="28" spans="1:5" ht="12.75">
      <c r="A28" s="35" t="s">
        <v>57</v>
      </c>
      <c r="E28" s="40" t="s">
        <v>5</v>
      </c>
    </row>
    <row r="29" spans="1:5" ht="63.75">
      <c r="A29" t="s">
        <v>58</v>
      </c>
      <c r="E29" s="39" t="s">
        <v>1156</v>
      </c>
    </row>
    <row r="30" spans="1:16" ht="25.5">
      <c r="A30" t="s">
        <v>50</v>
      </c>
      <c s="34" t="s">
        <v>27</v>
      </c>
      <c s="34" t="s">
        <v>1394</v>
      </c>
      <c s="35" t="s">
        <v>5</v>
      </c>
      <c s="6" t="s">
        <v>1395</v>
      </c>
      <c s="36" t="s">
        <v>227</v>
      </c>
      <c s="37">
        <v>1454.31</v>
      </c>
      <c s="36">
        <v>0</v>
      </c>
      <c s="36">
        <f>ROUND(G30*H30,6)</f>
      </c>
      <c r="L30" s="38">
        <v>0</v>
      </c>
      <c s="32">
        <f>ROUND(ROUND(L30,2)*ROUND(G30,3),2)</f>
      </c>
      <c s="36" t="s">
        <v>386</v>
      </c>
      <c>
        <f>(M30*21)/100</f>
      </c>
      <c t="s">
        <v>28</v>
      </c>
    </row>
    <row r="31" spans="1:5" ht="25.5">
      <c r="A31" s="35" t="s">
        <v>56</v>
      </c>
      <c r="E31" s="39" t="s">
        <v>1395</v>
      </c>
    </row>
    <row r="32" spans="1:5" ht="12.75">
      <c r="A32" s="35" t="s">
        <v>57</v>
      </c>
      <c r="E32" s="40" t="s">
        <v>5</v>
      </c>
    </row>
    <row r="33" spans="1:5" ht="12.75">
      <c r="A33" t="s">
        <v>58</v>
      </c>
      <c r="E33" s="39" t="s">
        <v>5</v>
      </c>
    </row>
    <row r="34" spans="1:16" ht="12.75">
      <c r="A34" t="s">
        <v>50</v>
      </c>
      <c s="34" t="s">
        <v>93</v>
      </c>
      <c s="34" t="s">
        <v>2450</v>
      </c>
      <c s="35" t="s">
        <v>5</v>
      </c>
      <c s="6" t="s">
        <v>2451</v>
      </c>
      <c s="36" t="s">
        <v>2452</v>
      </c>
      <c s="37">
        <v>8</v>
      </c>
      <c s="36">
        <v>0</v>
      </c>
      <c s="36">
        <f>ROUND(G34*H34,6)</f>
      </c>
      <c r="L34" s="38">
        <v>0</v>
      </c>
      <c s="32">
        <f>ROUND(ROUND(L34,2)*ROUND(G34,3),2)</f>
      </c>
      <c s="36" t="s">
        <v>55</v>
      </c>
      <c>
        <f>(M34*21)/100</f>
      </c>
      <c t="s">
        <v>28</v>
      </c>
    </row>
    <row r="35" spans="1:5" ht="12.75">
      <c r="A35" s="35" t="s">
        <v>56</v>
      </c>
      <c r="E35" s="39" t="s">
        <v>2451</v>
      </c>
    </row>
    <row r="36" spans="1:5" ht="12.75">
      <c r="A36" s="35" t="s">
        <v>57</v>
      </c>
      <c r="E36" s="40" t="s">
        <v>5</v>
      </c>
    </row>
    <row r="37" spans="1:5" ht="12.75">
      <c r="A37" t="s">
        <v>58</v>
      </c>
      <c r="E37" s="39" t="s">
        <v>5</v>
      </c>
    </row>
    <row r="38" spans="1:16" ht="25.5">
      <c r="A38" t="s">
        <v>50</v>
      </c>
      <c s="34" t="s">
        <v>97</v>
      </c>
      <c s="34" t="s">
        <v>2453</v>
      </c>
      <c s="35" t="s">
        <v>5</v>
      </c>
      <c s="6" t="s">
        <v>2454</v>
      </c>
      <c s="36" t="s">
        <v>252</v>
      </c>
      <c s="37">
        <v>1005.9</v>
      </c>
      <c s="36">
        <v>0</v>
      </c>
      <c s="36">
        <f>ROUND(G38*H38,6)</f>
      </c>
      <c r="L38" s="38">
        <v>0</v>
      </c>
      <c s="32">
        <f>ROUND(ROUND(L38,2)*ROUND(G38,3),2)</f>
      </c>
      <c s="36" t="s">
        <v>386</v>
      </c>
      <c>
        <f>(M38*21)/100</f>
      </c>
      <c t="s">
        <v>28</v>
      </c>
    </row>
    <row r="39" spans="1:5" ht="25.5">
      <c r="A39" s="35" t="s">
        <v>56</v>
      </c>
      <c r="E39" s="39" t="s">
        <v>2454</v>
      </c>
    </row>
    <row r="40" spans="1:5" ht="12.75">
      <c r="A40" s="35" t="s">
        <v>57</v>
      </c>
      <c r="E40" s="40" t="s">
        <v>5</v>
      </c>
    </row>
    <row r="41" spans="1:5" ht="12.75">
      <c r="A41" t="s">
        <v>58</v>
      </c>
      <c r="E41" s="39" t="s">
        <v>5</v>
      </c>
    </row>
    <row r="42" spans="1:13" ht="12.75">
      <c r="A42" t="s">
        <v>47</v>
      </c>
      <c r="C42" s="31" t="s">
        <v>28</v>
      </c>
      <c r="E42" s="33" t="s">
        <v>1411</v>
      </c>
      <c r="J42" s="32">
        <f>0</f>
      </c>
      <c s="32">
        <f>0</f>
      </c>
      <c s="32">
        <f>0+L43+L47+L51+L55+L59+L63+L67+L71+L75+L79+L83</f>
      </c>
      <c s="32">
        <f>0+M43+M47+M51+M55+M59+M63+M67+M71+M75+M79+M83</f>
      </c>
    </row>
    <row r="43" spans="1:16" ht="12.75">
      <c r="A43" t="s">
        <v>50</v>
      </c>
      <c s="34" t="s">
        <v>65</v>
      </c>
      <c s="34" t="s">
        <v>2455</v>
      </c>
      <c s="35" t="s">
        <v>5</v>
      </c>
      <c s="6" t="s">
        <v>2456</v>
      </c>
      <c s="36" t="s">
        <v>227</v>
      </c>
      <c s="37">
        <v>25.229</v>
      </c>
      <c s="36">
        <v>2.50187</v>
      </c>
      <c s="36">
        <f>ROUND(G43*H43,6)</f>
      </c>
      <c r="L43" s="38">
        <v>0</v>
      </c>
      <c s="32">
        <f>ROUND(ROUND(L43,2)*ROUND(G43,3),2)</f>
      </c>
      <c s="36" t="s">
        <v>386</v>
      </c>
      <c>
        <f>(M43*21)/100</f>
      </c>
      <c t="s">
        <v>28</v>
      </c>
    </row>
    <row r="44" spans="1:5" ht="12.75">
      <c r="A44" s="35" t="s">
        <v>56</v>
      </c>
      <c r="E44" s="39" t="s">
        <v>2456</v>
      </c>
    </row>
    <row r="45" spans="1:5" ht="12.75">
      <c r="A45" s="35" t="s">
        <v>57</v>
      </c>
      <c r="E45" s="40" t="s">
        <v>5</v>
      </c>
    </row>
    <row r="46" spans="1:5" ht="12.75">
      <c r="A46" t="s">
        <v>58</v>
      </c>
      <c r="E46" s="39" t="s">
        <v>5</v>
      </c>
    </row>
    <row r="47" spans="1:16" ht="25.5">
      <c r="A47" t="s">
        <v>50</v>
      </c>
      <c s="34" t="s">
        <v>103</v>
      </c>
      <c s="34" t="s">
        <v>2457</v>
      </c>
      <c s="35" t="s">
        <v>5</v>
      </c>
      <c s="6" t="s">
        <v>2458</v>
      </c>
      <c s="36" t="s">
        <v>227</v>
      </c>
      <c s="37">
        <v>181.439</v>
      </c>
      <c s="36">
        <v>2.50187</v>
      </c>
      <c s="36">
        <f>ROUND(G47*H47,6)</f>
      </c>
      <c r="L47" s="38">
        <v>0</v>
      </c>
      <c s="32">
        <f>ROUND(ROUND(L47,2)*ROUND(G47,3),2)</f>
      </c>
      <c s="36" t="s">
        <v>386</v>
      </c>
      <c>
        <f>(M47*21)/100</f>
      </c>
      <c t="s">
        <v>28</v>
      </c>
    </row>
    <row r="48" spans="1:5" ht="25.5">
      <c r="A48" s="35" t="s">
        <v>56</v>
      </c>
      <c r="E48" s="39" t="s">
        <v>2458</v>
      </c>
    </row>
    <row r="49" spans="1:5" ht="12.75">
      <c r="A49" s="35" t="s">
        <v>57</v>
      </c>
      <c r="E49" s="40" t="s">
        <v>5</v>
      </c>
    </row>
    <row r="50" spans="1:5" ht="12.75">
      <c r="A50" t="s">
        <v>58</v>
      </c>
      <c r="E50" s="39" t="s">
        <v>5</v>
      </c>
    </row>
    <row r="51" spans="1:16" ht="12.75">
      <c r="A51" t="s">
        <v>50</v>
      </c>
      <c s="34" t="s">
        <v>107</v>
      </c>
      <c s="34" t="s">
        <v>2459</v>
      </c>
      <c s="35" t="s">
        <v>5</v>
      </c>
      <c s="6" t="s">
        <v>2460</v>
      </c>
      <c s="36" t="s">
        <v>252</v>
      </c>
      <c s="37">
        <v>72.302</v>
      </c>
      <c s="36">
        <v>0.00247</v>
      </c>
      <c s="36">
        <f>ROUND(G51*H51,6)</f>
      </c>
      <c r="L51" s="38">
        <v>0</v>
      </c>
      <c s="32">
        <f>ROUND(ROUND(L51,2)*ROUND(G51,3),2)</f>
      </c>
      <c s="36" t="s">
        <v>386</v>
      </c>
      <c>
        <f>(M51*21)/100</f>
      </c>
      <c t="s">
        <v>28</v>
      </c>
    </row>
    <row r="52" spans="1:5" ht="12.75">
      <c r="A52" s="35" t="s">
        <v>56</v>
      </c>
      <c r="E52" s="39" t="s">
        <v>2460</v>
      </c>
    </row>
    <row r="53" spans="1:5" ht="12.75">
      <c r="A53" s="35" t="s">
        <v>57</v>
      </c>
      <c r="E53" s="40" t="s">
        <v>5</v>
      </c>
    </row>
    <row r="54" spans="1:5" ht="12.75">
      <c r="A54" t="s">
        <v>58</v>
      </c>
      <c r="E54" s="39" t="s">
        <v>5</v>
      </c>
    </row>
    <row r="55" spans="1:16" ht="12.75">
      <c r="A55" t="s">
        <v>50</v>
      </c>
      <c s="34" t="s">
        <v>110</v>
      </c>
      <c s="34" t="s">
        <v>2461</v>
      </c>
      <c s="35" t="s">
        <v>5</v>
      </c>
      <c s="6" t="s">
        <v>2462</v>
      </c>
      <c s="36" t="s">
        <v>252</v>
      </c>
      <c s="37">
        <v>72.302</v>
      </c>
      <c s="36">
        <v>0</v>
      </c>
      <c s="36">
        <f>ROUND(G55*H55,6)</f>
      </c>
      <c r="L55" s="38">
        <v>0</v>
      </c>
      <c s="32">
        <f>ROUND(ROUND(L55,2)*ROUND(G55,3),2)</f>
      </c>
      <c s="36" t="s">
        <v>386</v>
      </c>
      <c>
        <f>(M55*21)/100</f>
      </c>
      <c t="s">
        <v>28</v>
      </c>
    </row>
    <row r="56" spans="1:5" ht="12.75">
      <c r="A56" s="35" t="s">
        <v>56</v>
      </c>
      <c r="E56" s="39" t="s">
        <v>2462</v>
      </c>
    </row>
    <row r="57" spans="1:5" ht="12.75">
      <c r="A57" s="35" t="s">
        <v>57</v>
      </c>
      <c r="E57" s="40" t="s">
        <v>5</v>
      </c>
    </row>
    <row r="58" spans="1:5" ht="12.75">
      <c r="A58" t="s">
        <v>58</v>
      </c>
      <c r="E58" s="39" t="s">
        <v>5</v>
      </c>
    </row>
    <row r="59" spans="1:16" ht="12.75">
      <c r="A59" t="s">
        <v>50</v>
      </c>
      <c s="34" t="s">
        <v>113</v>
      </c>
      <c s="34" t="s">
        <v>2463</v>
      </c>
      <c s="35" t="s">
        <v>5</v>
      </c>
      <c s="6" t="s">
        <v>2464</v>
      </c>
      <c s="36" t="s">
        <v>240</v>
      </c>
      <c s="37">
        <v>8.68</v>
      </c>
      <c s="36">
        <v>1.06277</v>
      </c>
      <c s="36">
        <f>ROUND(G59*H59,6)</f>
      </c>
      <c r="L59" s="38">
        <v>0</v>
      </c>
      <c s="32">
        <f>ROUND(ROUND(L59,2)*ROUND(G59,3),2)</f>
      </c>
      <c s="36" t="s">
        <v>386</v>
      </c>
      <c>
        <f>(M59*21)/100</f>
      </c>
      <c t="s">
        <v>28</v>
      </c>
    </row>
    <row r="60" spans="1:5" ht="12.75">
      <c r="A60" s="35" t="s">
        <v>56</v>
      </c>
      <c r="E60" s="39" t="s">
        <v>2464</v>
      </c>
    </row>
    <row r="61" spans="1:5" ht="12.75">
      <c r="A61" s="35" t="s">
        <v>57</v>
      </c>
      <c r="E61" s="40" t="s">
        <v>5</v>
      </c>
    </row>
    <row r="62" spans="1:5" ht="12.75">
      <c r="A62" t="s">
        <v>58</v>
      </c>
      <c r="E62" s="39" t="s">
        <v>5</v>
      </c>
    </row>
    <row r="63" spans="1:16" ht="25.5">
      <c r="A63" t="s">
        <v>50</v>
      </c>
      <c s="34" t="s">
        <v>116</v>
      </c>
      <c s="34" t="s">
        <v>2465</v>
      </c>
      <c s="35" t="s">
        <v>5</v>
      </c>
      <c s="6" t="s">
        <v>2466</v>
      </c>
      <c s="36" t="s">
        <v>227</v>
      </c>
      <c s="37">
        <v>79.7</v>
      </c>
      <c s="36">
        <v>2.50187</v>
      </c>
      <c s="36">
        <f>ROUND(G63*H63,6)</f>
      </c>
      <c r="L63" s="38">
        <v>0</v>
      </c>
      <c s="32">
        <f>ROUND(ROUND(L63,2)*ROUND(G63,3),2)</f>
      </c>
      <c s="36" t="s">
        <v>386</v>
      </c>
      <c>
        <f>(M63*21)/100</f>
      </c>
      <c t="s">
        <v>28</v>
      </c>
    </row>
    <row r="64" spans="1:5" ht="25.5">
      <c r="A64" s="35" t="s">
        <v>56</v>
      </c>
      <c r="E64" s="39" t="s">
        <v>2466</v>
      </c>
    </row>
    <row r="65" spans="1:5" ht="12.75">
      <c r="A65" s="35" t="s">
        <v>57</v>
      </c>
      <c r="E65" s="40" t="s">
        <v>5</v>
      </c>
    </row>
    <row r="66" spans="1:5" ht="12.75">
      <c r="A66" t="s">
        <v>58</v>
      </c>
      <c r="E66" s="39" t="s">
        <v>5</v>
      </c>
    </row>
    <row r="67" spans="1:16" ht="12.75">
      <c r="A67" t="s">
        <v>50</v>
      </c>
      <c s="34" t="s">
        <v>120</v>
      </c>
      <c s="34" t="s">
        <v>2467</v>
      </c>
      <c s="35" t="s">
        <v>5</v>
      </c>
      <c s="6" t="s">
        <v>2468</v>
      </c>
      <c s="36" t="s">
        <v>252</v>
      </c>
      <c s="37">
        <v>153.393</v>
      </c>
      <c s="36">
        <v>0.00264</v>
      </c>
      <c s="36">
        <f>ROUND(G67*H67,6)</f>
      </c>
      <c r="L67" s="38">
        <v>0</v>
      </c>
      <c s="32">
        <f>ROUND(ROUND(L67,2)*ROUND(G67,3),2)</f>
      </c>
      <c s="36" t="s">
        <v>386</v>
      </c>
      <c>
        <f>(M67*21)/100</f>
      </c>
      <c t="s">
        <v>28</v>
      </c>
    </row>
    <row r="68" spans="1:5" ht="12.75">
      <c r="A68" s="35" t="s">
        <v>56</v>
      </c>
      <c r="E68" s="39" t="s">
        <v>2468</v>
      </c>
    </row>
    <row r="69" spans="1:5" ht="12.75">
      <c r="A69" s="35" t="s">
        <v>57</v>
      </c>
      <c r="E69" s="40" t="s">
        <v>5</v>
      </c>
    </row>
    <row r="70" spans="1:5" ht="12.75">
      <c r="A70" t="s">
        <v>58</v>
      </c>
      <c r="E70" s="39" t="s">
        <v>5</v>
      </c>
    </row>
    <row r="71" spans="1:16" ht="12.75">
      <c r="A71" t="s">
        <v>50</v>
      </c>
      <c s="34" t="s">
        <v>124</v>
      </c>
      <c s="34" t="s">
        <v>2469</v>
      </c>
      <c s="35" t="s">
        <v>5</v>
      </c>
      <c s="6" t="s">
        <v>2470</v>
      </c>
      <c s="36" t="s">
        <v>252</v>
      </c>
      <c s="37">
        <v>153.393</v>
      </c>
      <c s="36">
        <v>0</v>
      </c>
      <c s="36">
        <f>ROUND(G71*H71,6)</f>
      </c>
      <c r="L71" s="38">
        <v>0</v>
      </c>
      <c s="32">
        <f>ROUND(ROUND(L71,2)*ROUND(G71,3),2)</f>
      </c>
      <c s="36" t="s">
        <v>386</v>
      </c>
      <c>
        <f>(M71*21)/100</f>
      </c>
      <c t="s">
        <v>28</v>
      </c>
    </row>
    <row r="72" spans="1:5" ht="12.75">
      <c r="A72" s="35" t="s">
        <v>56</v>
      </c>
      <c r="E72" s="39" t="s">
        <v>2470</v>
      </c>
    </row>
    <row r="73" spans="1:5" ht="12.75">
      <c r="A73" s="35" t="s">
        <v>57</v>
      </c>
      <c r="E73" s="40" t="s">
        <v>5</v>
      </c>
    </row>
    <row r="74" spans="1:5" ht="12.75">
      <c r="A74" t="s">
        <v>58</v>
      </c>
      <c r="E74" s="39" t="s">
        <v>5</v>
      </c>
    </row>
    <row r="75" spans="1:16" ht="12.75">
      <c r="A75" t="s">
        <v>50</v>
      </c>
      <c s="34" t="s">
        <v>128</v>
      </c>
      <c s="34" t="s">
        <v>2471</v>
      </c>
      <c s="35" t="s">
        <v>5</v>
      </c>
      <c s="6" t="s">
        <v>2472</v>
      </c>
      <c s="36" t="s">
        <v>240</v>
      </c>
      <c s="37">
        <v>11.915</v>
      </c>
      <c s="36">
        <v>1.05962</v>
      </c>
      <c s="36">
        <f>ROUND(G75*H75,6)</f>
      </c>
      <c r="L75" s="38">
        <v>0</v>
      </c>
      <c s="32">
        <f>ROUND(ROUND(L75,2)*ROUND(G75,3),2)</f>
      </c>
      <c s="36" t="s">
        <v>386</v>
      </c>
      <c>
        <f>(M75*21)/100</f>
      </c>
      <c t="s">
        <v>28</v>
      </c>
    </row>
    <row r="76" spans="1:5" ht="12.75">
      <c r="A76" s="35" t="s">
        <v>56</v>
      </c>
      <c r="E76" s="39" t="s">
        <v>2472</v>
      </c>
    </row>
    <row r="77" spans="1:5" ht="12.75">
      <c r="A77" s="35" t="s">
        <v>57</v>
      </c>
      <c r="E77" s="40" t="s">
        <v>5</v>
      </c>
    </row>
    <row r="78" spans="1:5" ht="12.75">
      <c r="A78" t="s">
        <v>58</v>
      </c>
      <c r="E78" s="39" t="s">
        <v>5</v>
      </c>
    </row>
    <row r="79" spans="1:16" ht="25.5">
      <c r="A79" t="s">
        <v>50</v>
      </c>
      <c s="34" t="s">
        <v>131</v>
      </c>
      <c s="34" t="s">
        <v>2473</v>
      </c>
      <c s="35" t="s">
        <v>5</v>
      </c>
      <c s="6" t="s">
        <v>2474</v>
      </c>
      <c s="36" t="s">
        <v>252</v>
      </c>
      <c s="37">
        <v>195.51</v>
      </c>
      <c s="36">
        <v>0.37678</v>
      </c>
      <c s="36">
        <f>ROUND(G79*H79,6)</f>
      </c>
      <c r="L79" s="38">
        <v>0</v>
      </c>
      <c s="32">
        <f>ROUND(ROUND(L79,2)*ROUND(G79,3),2)</f>
      </c>
      <c s="36" t="s">
        <v>386</v>
      </c>
      <c>
        <f>(M79*21)/100</f>
      </c>
      <c t="s">
        <v>28</v>
      </c>
    </row>
    <row r="80" spans="1:5" ht="25.5">
      <c r="A80" s="35" t="s">
        <v>56</v>
      </c>
      <c r="E80" s="39" t="s">
        <v>2474</v>
      </c>
    </row>
    <row r="81" spans="1:5" ht="12.75">
      <c r="A81" s="35" t="s">
        <v>57</v>
      </c>
      <c r="E81" s="40" t="s">
        <v>5</v>
      </c>
    </row>
    <row r="82" spans="1:5" ht="12.75">
      <c r="A82" t="s">
        <v>58</v>
      </c>
      <c r="E82" s="39" t="s">
        <v>5</v>
      </c>
    </row>
    <row r="83" spans="1:16" ht="25.5">
      <c r="A83" t="s">
        <v>50</v>
      </c>
      <c s="34" t="s">
        <v>135</v>
      </c>
      <c s="34" t="s">
        <v>2475</v>
      </c>
      <c s="35" t="s">
        <v>5</v>
      </c>
      <c s="6" t="s">
        <v>2476</v>
      </c>
      <c s="36" t="s">
        <v>240</v>
      </c>
      <c s="37">
        <v>1.277</v>
      </c>
      <c s="36">
        <v>1.0584</v>
      </c>
      <c s="36">
        <f>ROUND(G83*H83,6)</f>
      </c>
      <c r="L83" s="38">
        <v>0</v>
      </c>
      <c s="32">
        <f>ROUND(ROUND(L83,2)*ROUND(G83,3),2)</f>
      </c>
      <c s="36" t="s">
        <v>386</v>
      </c>
      <c>
        <f>(M83*21)/100</f>
      </c>
      <c t="s">
        <v>28</v>
      </c>
    </row>
    <row r="84" spans="1:5" ht="38.25">
      <c r="A84" s="35" t="s">
        <v>56</v>
      </c>
      <c r="E84" s="39" t="s">
        <v>2477</v>
      </c>
    </row>
    <row r="85" spans="1:5" ht="12.75">
      <c r="A85" s="35" t="s">
        <v>57</v>
      </c>
      <c r="E85" s="40" t="s">
        <v>5</v>
      </c>
    </row>
    <row r="86" spans="1:5" ht="12.75">
      <c r="A86" t="s">
        <v>58</v>
      </c>
      <c r="E86" s="39" t="s">
        <v>5</v>
      </c>
    </row>
    <row r="87" spans="1:13" ht="12.75">
      <c r="A87" t="s">
        <v>47</v>
      </c>
      <c r="C87" s="31" t="s">
        <v>26</v>
      </c>
      <c r="E87" s="33" t="s">
        <v>1545</v>
      </c>
      <c r="J87" s="32">
        <f>0</f>
      </c>
      <c s="32">
        <f>0</f>
      </c>
      <c s="32">
        <f>0+L88+L92+L96+L100+L104+L108+L112</f>
      </c>
      <c s="32">
        <f>0+M88+M92+M96+M100+M104+M108+M112</f>
      </c>
    </row>
    <row r="88" spans="1:16" ht="25.5">
      <c r="A88" t="s">
        <v>50</v>
      </c>
      <c s="34" t="s">
        <v>138</v>
      </c>
      <c s="34" t="s">
        <v>2478</v>
      </c>
      <c s="35" t="s">
        <v>5</v>
      </c>
      <c s="6" t="s">
        <v>2479</v>
      </c>
      <c s="36" t="s">
        <v>252</v>
      </c>
      <c s="37">
        <v>111.5</v>
      </c>
      <c s="36">
        <v>0.73404</v>
      </c>
      <c s="36">
        <f>ROUND(G88*H88,6)</f>
      </c>
      <c r="L88" s="38">
        <v>0</v>
      </c>
      <c s="32">
        <f>ROUND(ROUND(L88,2)*ROUND(G88,3),2)</f>
      </c>
      <c s="36" t="s">
        <v>386</v>
      </c>
      <c>
        <f>(M88*21)/100</f>
      </c>
      <c t="s">
        <v>28</v>
      </c>
    </row>
    <row r="89" spans="1:5" ht="25.5">
      <c r="A89" s="35" t="s">
        <v>56</v>
      </c>
      <c r="E89" s="39" t="s">
        <v>2479</v>
      </c>
    </row>
    <row r="90" spans="1:5" ht="12.75">
      <c r="A90" s="35" t="s">
        <v>57</v>
      </c>
      <c r="E90" s="40" t="s">
        <v>5</v>
      </c>
    </row>
    <row r="91" spans="1:5" ht="12.75">
      <c r="A91" t="s">
        <v>58</v>
      </c>
      <c r="E91" s="39" t="s">
        <v>5</v>
      </c>
    </row>
    <row r="92" spans="1:16" ht="25.5">
      <c r="A92" t="s">
        <v>50</v>
      </c>
      <c s="34" t="s">
        <v>142</v>
      </c>
      <c s="34" t="s">
        <v>2480</v>
      </c>
      <c s="35" t="s">
        <v>5</v>
      </c>
      <c s="6" t="s">
        <v>2481</v>
      </c>
      <c s="36" t="s">
        <v>227</v>
      </c>
      <c s="37">
        <v>64.899</v>
      </c>
      <c s="36">
        <v>2.50187</v>
      </c>
      <c s="36">
        <f>ROUND(G92*H92,6)</f>
      </c>
      <c r="L92" s="38">
        <v>0</v>
      </c>
      <c s="32">
        <f>ROUND(ROUND(L92,2)*ROUND(G92,3),2)</f>
      </c>
      <c s="36" t="s">
        <v>386</v>
      </c>
      <c>
        <f>(M92*21)/100</f>
      </c>
      <c t="s">
        <v>28</v>
      </c>
    </row>
    <row r="93" spans="1:5" ht="25.5">
      <c r="A93" s="35" t="s">
        <v>56</v>
      </c>
      <c r="E93" s="39" t="s">
        <v>2481</v>
      </c>
    </row>
    <row r="94" spans="1:5" ht="12.75">
      <c r="A94" s="35" t="s">
        <v>57</v>
      </c>
      <c r="E94" s="40" t="s">
        <v>5</v>
      </c>
    </row>
    <row r="95" spans="1:5" ht="12.75">
      <c r="A95" t="s">
        <v>58</v>
      </c>
      <c r="E95" s="39" t="s">
        <v>5</v>
      </c>
    </row>
    <row r="96" spans="1:16" ht="12.75">
      <c r="A96" t="s">
        <v>50</v>
      </c>
      <c s="34" t="s">
        <v>146</v>
      </c>
      <c s="34" t="s">
        <v>2482</v>
      </c>
      <c s="35" t="s">
        <v>5</v>
      </c>
      <c s="6" t="s">
        <v>2483</v>
      </c>
      <c s="36" t="s">
        <v>252</v>
      </c>
      <c s="37">
        <v>69.784</v>
      </c>
      <c s="36">
        <v>0.00275</v>
      </c>
      <c s="36">
        <f>ROUND(G96*H96,6)</f>
      </c>
      <c r="L96" s="38">
        <v>0</v>
      </c>
      <c s="32">
        <f>ROUND(ROUND(L96,2)*ROUND(G96,3),2)</f>
      </c>
      <c s="36" t="s">
        <v>386</v>
      </c>
      <c>
        <f>(M96*21)/100</f>
      </c>
      <c t="s">
        <v>28</v>
      </c>
    </row>
    <row r="97" spans="1:5" ht="12.75">
      <c r="A97" s="35" t="s">
        <v>56</v>
      </c>
      <c r="E97" s="39" t="s">
        <v>2483</v>
      </c>
    </row>
    <row r="98" spans="1:5" ht="12.75">
      <c r="A98" s="35" t="s">
        <v>57</v>
      </c>
      <c r="E98" s="40" t="s">
        <v>5</v>
      </c>
    </row>
    <row r="99" spans="1:5" ht="12.75">
      <c r="A99" t="s">
        <v>58</v>
      </c>
      <c r="E99" s="39" t="s">
        <v>5</v>
      </c>
    </row>
    <row r="100" spans="1:16" ht="25.5">
      <c r="A100" t="s">
        <v>50</v>
      </c>
      <c s="34" t="s">
        <v>149</v>
      </c>
      <c s="34" t="s">
        <v>2484</v>
      </c>
      <c s="35" t="s">
        <v>5</v>
      </c>
      <c s="6" t="s">
        <v>2485</v>
      </c>
      <c s="36" t="s">
        <v>252</v>
      </c>
      <c s="37">
        <v>69.784</v>
      </c>
      <c s="36">
        <v>0</v>
      </c>
      <c s="36">
        <f>ROUND(G100*H100,6)</f>
      </c>
      <c r="L100" s="38">
        <v>0</v>
      </c>
      <c s="32">
        <f>ROUND(ROUND(L100,2)*ROUND(G100,3),2)</f>
      </c>
      <c s="36" t="s">
        <v>386</v>
      </c>
      <c>
        <f>(M100*21)/100</f>
      </c>
      <c t="s">
        <v>28</v>
      </c>
    </row>
    <row r="101" spans="1:5" ht="25.5">
      <c r="A101" s="35" t="s">
        <v>56</v>
      </c>
      <c r="E101" s="39" t="s">
        <v>2485</v>
      </c>
    </row>
    <row r="102" spans="1:5" ht="12.75">
      <c r="A102" s="35" t="s">
        <v>57</v>
      </c>
      <c r="E102" s="40" t="s">
        <v>5</v>
      </c>
    </row>
    <row r="103" spans="1:5" ht="12.75">
      <c r="A103" t="s">
        <v>58</v>
      </c>
      <c r="E103" s="39" t="s">
        <v>5</v>
      </c>
    </row>
    <row r="104" spans="1:16" ht="12.75">
      <c r="A104" t="s">
        <v>50</v>
      </c>
      <c s="34" t="s">
        <v>152</v>
      </c>
      <c s="34" t="s">
        <v>2486</v>
      </c>
      <c s="35" t="s">
        <v>5</v>
      </c>
      <c s="6" t="s">
        <v>2487</v>
      </c>
      <c s="36" t="s">
        <v>252</v>
      </c>
      <c s="37">
        <v>164.85</v>
      </c>
      <c s="36">
        <v>0.00346</v>
      </c>
      <c s="36">
        <f>ROUND(G104*H104,6)</f>
      </c>
      <c r="L104" s="38">
        <v>0</v>
      </c>
      <c s="32">
        <f>ROUND(ROUND(L104,2)*ROUND(G104,3),2)</f>
      </c>
      <c s="36" t="s">
        <v>386</v>
      </c>
      <c>
        <f>(M104*21)/100</f>
      </c>
      <c t="s">
        <v>28</v>
      </c>
    </row>
    <row r="105" spans="1:5" ht="12.75">
      <c r="A105" s="35" t="s">
        <v>56</v>
      </c>
      <c r="E105" s="39" t="s">
        <v>2487</v>
      </c>
    </row>
    <row r="106" spans="1:5" ht="12.75">
      <c r="A106" s="35" t="s">
        <v>57</v>
      </c>
      <c r="E106" s="40" t="s">
        <v>5</v>
      </c>
    </row>
    <row r="107" spans="1:5" ht="12.75">
      <c r="A107" t="s">
        <v>58</v>
      </c>
      <c r="E107" s="39" t="s">
        <v>5</v>
      </c>
    </row>
    <row r="108" spans="1:16" ht="12.75">
      <c r="A108" t="s">
        <v>50</v>
      </c>
      <c s="34" t="s">
        <v>155</v>
      </c>
      <c s="34" t="s">
        <v>2488</v>
      </c>
      <c s="35" t="s">
        <v>5</v>
      </c>
      <c s="6" t="s">
        <v>2489</v>
      </c>
      <c s="36" t="s">
        <v>252</v>
      </c>
      <c s="37">
        <v>164.85</v>
      </c>
      <c s="36">
        <v>0</v>
      </c>
      <c s="36">
        <f>ROUND(G108*H108,6)</f>
      </c>
      <c r="L108" s="38">
        <v>0</v>
      </c>
      <c s="32">
        <f>ROUND(ROUND(L108,2)*ROUND(G108,3),2)</f>
      </c>
      <c s="36" t="s">
        <v>386</v>
      </c>
      <c>
        <f>(M108*21)/100</f>
      </c>
      <c t="s">
        <v>28</v>
      </c>
    </row>
    <row r="109" spans="1:5" ht="12.75">
      <c r="A109" s="35" t="s">
        <v>56</v>
      </c>
      <c r="E109" s="39" t="s">
        <v>2489</v>
      </c>
    </row>
    <row r="110" spans="1:5" ht="12.75">
      <c r="A110" s="35" t="s">
        <v>57</v>
      </c>
      <c r="E110" s="40" t="s">
        <v>5</v>
      </c>
    </row>
    <row r="111" spans="1:5" ht="12.75">
      <c r="A111" t="s">
        <v>58</v>
      </c>
      <c r="E111" s="39" t="s">
        <v>5</v>
      </c>
    </row>
    <row r="112" spans="1:16" ht="25.5">
      <c r="A112" t="s">
        <v>50</v>
      </c>
      <c s="34" t="s">
        <v>158</v>
      </c>
      <c s="34" t="s">
        <v>2490</v>
      </c>
      <c s="35" t="s">
        <v>5</v>
      </c>
      <c s="6" t="s">
        <v>2491</v>
      </c>
      <c s="36" t="s">
        <v>240</v>
      </c>
      <c s="37">
        <v>8.404</v>
      </c>
      <c s="36">
        <v>1.04757</v>
      </c>
      <c s="36">
        <f>ROUND(G112*H112,6)</f>
      </c>
      <c r="L112" s="38">
        <v>0</v>
      </c>
      <c s="32">
        <f>ROUND(ROUND(L112,2)*ROUND(G112,3),2)</f>
      </c>
      <c s="36" t="s">
        <v>386</v>
      </c>
      <c>
        <f>(M112*21)/100</f>
      </c>
      <c t="s">
        <v>28</v>
      </c>
    </row>
    <row r="113" spans="1:5" ht="25.5">
      <c r="A113" s="35" t="s">
        <v>56</v>
      </c>
      <c r="E113" s="39" t="s">
        <v>2491</v>
      </c>
    </row>
    <row r="114" spans="1:5" ht="12.75">
      <c r="A114" s="35" t="s">
        <v>57</v>
      </c>
      <c r="E114" s="40" t="s">
        <v>5</v>
      </c>
    </row>
    <row r="115" spans="1:5" ht="12.75">
      <c r="A115" t="s">
        <v>58</v>
      </c>
      <c r="E115" s="39" t="s">
        <v>5</v>
      </c>
    </row>
    <row r="116" spans="1:13" ht="12.75">
      <c r="A116" t="s">
        <v>47</v>
      </c>
      <c r="C116" s="31" t="s">
        <v>2492</v>
      </c>
      <c r="E116" s="33" t="s">
        <v>2493</v>
      </c>
      <c r="J116" s="32">
        <f>0</f>
      </c>
      <c s="32">
        <f>0</f>
      </c>
      <c s="32">
        <f>0+L117+L121</f>
      </c>
      <c s="32">
        <f>0+M117+M121</f>
      </c>
    </row>
    <row r="117" spans="1:16" ht="12.75">
      <c r="A117" t="s">
        <v>50</v>
      </c>
      <c s="34" t="s">
        <v>704</v>
      </c>
      <c s="34" t="s">
        <v>2494</v>
      </c>
      <c s="35" t="s">
        <v>5</v>
      </c>
      <c s="6" t="s">
        <v>2495</v>
      </c>
      <c s="36" t="s">
        <v>1278</v>
      </c>
      <c s="37">
        <v>1</v>
      </c>
      <c s="36">
        <v>0</v>
      </c>
      <c s="36">
        <f>ROUND(G117*H117,6)</f>
      </c>
      <c r="L117" s="38">
        <v>0</v>
      </c>
      <c s="32">
        <f>ROUND(ROUND(L117,2)*ROUND(G117,3),2)</f>
      </c>
      <c s="36" t="s">
        <v>55</v>
      </c>
      <c>
        <f>(M117*21)/100</f>
      </c>
      <c t="s">
        <v>28</v>
      </c>
    </row>
    <row r="118" spans="1:5" ht="12.75">
      <c r="A118" s="35" t="s">
        <v>56</v>
      </c>
      <c r="E118" s="39" t="s">
        <v>2495</v>
      </c>
    </row>
    <row r="119" spans="1:5" ht="12.75">
      <c r="A119" s="35" t="s">
        <v>57</v>
      </c>
      <c r="E119" s="40" t="s">
        <v>5</v>
      </c>
    </row>
    <row r="120" spans="1:5" ht="12.75">
      <c r="A120" t="s">
        <v>58</v>
      </c>
      <c r="E120" s="39" t="s">
        <v>5</v>
      </c>
    </row>
    <row r="121" spans="1:16" ht="12.75">
      <c r="A121" t="s">
        <v>50</v>
      </c>
      <c s="34" t="s">
        <v>706</v>
      </c>
      <c s="34" t="s">
        <v>2496</v>
      </c>
      <c s="35" t="s">
        <v>5</v>
      </c>
      <c s="6" t="s">
        <v>2497</v>
      </c>
      <c s="36" t="s">
        <v>1278</v>
      </c>
      <c s="37">
        <v>1</v>
      </c>
      <c s="36">
        <v>0</v>
      </c>
      <c s="36">
        <f>ROUND(G121*H121,6)</f>
      </c>
      <c r="L121" s="38">
        <v>0</v>
      </c>
      <c s="32">
        <f>ROUND(ROUND(L121,2)*ROUND(G121,3),2)</f>
      </c>
      <c s="36" t="s">
        <v>55</v>
      </c>
      <c>
        <f>(M121*21)/100</f>
      </c>
      <c t="s">
        <v>28</v>
      </c>
    </row>
    <row r="122" spans="1:5" ht="12.75">
      <c r="A122" s="35" t="s">
        <v>56</v>
      </c>
      <c r="E122" s="39" t="s">
        <v>2497</v>
      </c>
    </row>
    <row r="123" spans="1:5" ht="12.75">
      <c r="A123" s="35" t="s">
        <v>57</v>
      </c>
      <c r="E123" s="40" t="s">
        <v>5</v>
      </c>
    </row>
    <row r="124" spans="1:5" ht="12.75">
      <c r="A124" t="s">
        <v>58</v>
      </c>
      <c r="E124" s="39" t="s">
        <v>5</v>
      </c>
    </row>
    <row r="125" spans="1:13" ht="12.75">
      <c r="A125" t="s">
        <v>47</v>
      </c>
      <c r="C125" s="31" t="s">
        <v>2498</v>
      </c>
      <c r="E125" s="33" t="s">
        <v>2499</v>
      </c>
      <c r="J125" s="32">
        <f>0</f>
      </c>
      <c s="32">
        <f>0</f>
      </c>
      <c s="32">
        <f>0+L126+L130+L134+L138+L142</f>
      </c>
      <c s="32">
        <f>0+M126+M130+M134+M138+M142</f>
      </c>
    </row>
    <row r="126" spans="1:16" ht="25.5">
      <c r="A126" t="s">
        <v>50</v>
      </c>
      <c s="34" t="s">
        <v>708</v>
      </c>
      <c s="34" t="s">
        <v>2500</v>
      </c>
      <c s="35" t="s">
        <v>5</v>
      </c>
      <c s="6" t="s">
        <v>2501</v>
      </c>
      <c s="36" t="s">
        <v>305</v>
      </c>
      <c s="37">
        <v>52042.2</v>
      </c>
      <c s="36">
        <v>0</v>
      </c>
      <c s="36">
        <f>ROUND(G126*H126,6)</f>
      </c>
      <c r="L126" s="38">
        <v>0</v>
      </c>
      <c s="32">
        <f>ROUND(ROUND(L126,2)*ROUND(G126,3),2)</f>
      </c>
      <c s="36" t="s">
        <v>55</v>
      </c>
      <c>
        <f>(M126*21)/100</f>
      </c>
      <c t="s">
        <v>28</v>
      </c>
    </row>
    <row r="127" spans="1:5" ht="25.5">
      <c r="A127" s="35" t="s">
        <v>56</v>
      </c>
      <c r="E127" s="39" t="s">
        <v>2501</v>
      </c>
    </row>
    <row r="128" spans="1:5" ht="12.75">
      <c r="A128" s="35" t="s">
        <v>57</v>
      </c>
      <c r="E128" s="40" t="s">
        <v>5</v>
      </c>
    </row>
    <row r="129" spans="1:5" ht="12.75">
      <c r="A129" t="s">
        <v>58</v>
      </c>
      <c r="E129" s="39" t="s">
        <v>5</v>
      </c>
    </row>
    <row r="130" spans="1:16" ht="25.5">
      <c r="A130" t="s">
        <v>50</v>
      </c>
      <c s="34" t="s">
        <v>710</v>
      </c>
      <c s="34" t="s">
        <v>2502</v>
      </c>
      <c s="35" t="s">
        <v>5</v>
      </c>
      <c s="6" t="s">
        <v>2503</v>
      </c>
      <c s="36" t="s">
        <v>252</v>
      </c>
      <c s="37">
        <v>837</v>
      </c>
      <c s="36">
        <v>0</v>
      </c>
      <c s="36">
        <f>ROUND(G130*H130,6)</f>
      </c>
      <c r="L130" s="38">
        <v>0</v>
      </c>
      <c s="32">
        <f>ROUND(ROUND(L130,2)*ROUND(G130,3),2)</f>
      </c>
      <c s="36" t="s">
        <v>55</v>
      </c>
      <c>
        <f>(M130*21)/100</f>
      </c>
      <c t="s">
        <v>28</v>
      </c>
    </row>
    <row r="131" spans="1:5" ht="25.5">
      <c r="A131" s="35" t="s">
        <v>56</v>
      </c>
      <c r="E131" s="39" t="s">
        <v>2503</v>
      </c>
    </row>
    <row r="132" spans="1:5" ht="12.75">
      <c r="A132" s="35" t="s">
        <v>57</v>
      </c>
      <c r="E132" s="40" t="s">
        <v>5</v>
      </c>
    </row>
    <row r="133" spans="1:5" ht="12.75">
      <c r="A133" t="s">
        <v>58</v>
      </c>
      <c r="E133" s="39" t="s">
        <v>5</v>
      </c>
    </row>
    <row r="134" spans="1:16" ht="25.5">
      <c r="A134" t="s">
        <v>50</v>
      </c>
      <c s="34" t="s">
        <v>712</v>
      </c>
      <c s="34" t="s">
        <v>2504</v>
      </c>
      <c s="35" t="s">
        <v>5</v>
      </c>
      <c s="6" t="s">
        <v>2505</v>
      </c>
      <c s="36" t="s">
        <v>252</v>
      </c>
      <c s="37">
        <v>139.84</v>
      </c>
      <c s="36">
        <v>0</v>
      </c>
      <c s="36">
        <f>ROUND(G134*H134,6)</f>
      </c>
      <c r="L134" s="38">
        <v>0</v>
      </c>
      <c s="32">
        <f>ROUND(ROUND(L134,2)*ROUND(G134,3),2)</f>
      </c>
      <c s="36" t="s">
        <v>55</v>
      </c>
      <c>
        <f>(M134*21)/100</f>
      </c>
      <c t="s">
        <v>28</v>
      </c>
    </row>
    <row r="135" spans="1:5" ht="51">
      <c r="A135" s="35" t="s">
        <v>56</v>
      </c>
      <c r="E135" s="39" t="s">
        <v>2506</v>
      </c>
    </row>
    <row r="136" spans="1:5" ht="12.75">
      <c r="A136" s="35" t="s">
        <v>57</v>
      </c>
      <c r="E136" s="40" t="s">
        <v>5</v>
      </c>
    </row>
    <row r="137" spans="1:5" ht="12.75">
      <c r="A137" t="s">
        <v>58</v>
      </c>
      <c r="E137" s="39" t="s">
        <v>5</v>
      </c>
    </row>
    <row r="138" spans="1:16" ht="25.5">
      <c r="A138" t="s">
        <v>50</v>
      </c>
      <c s="34" t="s">
        <v>714</v>
      </c>
      <c s="34" t="s">
        <v>2507</v>
      </c>
      <c s="35" t="s">
        <v>5</v>
      </c>
      <c s="6" t="s">
        <v>2508</v>
      </c>
      <c s="36" t="s">
        <v>252</v>
      </c>
      <c s="37">
        <v>655</v>
      </c>
      <c s="36">
        <v>0</v>
      </c>
      <c s="36">
        <f>ROUND(G138*H138,6)</f>
      </c>
      <c r="L138" s="38">
        <v>0</v>
      </c>
      <c s="32">
        <f>ROUND(ROUND(L138,2)*ROUND(G138,3),2)</f>
      </c>
      <c s="36" t="s">
        <v>55</v>
      </c>
      <c>
        <f>(M138*21)/100</f>
      </c>
      <c t="s">
        <v>28</v>
      </c>
    </row>
    <row r="139" spans="1:5" ht="25.5">
      <c r="A139" s="35" t="s">
        <v>56</v>
      </c>
      <c r="E139" s="39" t="s">
        <v>2508</v>
      </c>
    </row>
    <row r="140" spans="1:5" ht="12.75">
      <c r="A140" s="35" t="s">
        <v>57</v>
      </c>
      <c r="E140" s="40" t="s">
        <v>5</v>
      </c>
    </row>
    <row r="141" spans="1:5" ht="12.75">
      <c r="A141" t="s">
        <v>58</v>
      </c>
      <c r="E141" s="39" t="s">
        <v>5</v>
      </c>
    </row>
    <row r="142" spans="1:16" ht="12.75">
      <c r="A142" t="s">
        <v>50</v>
      </c>
      <c s="34" t="s">
        <v>716</v>
      </c>
      <c s="34" t="s">
        <v>2509</v>
      </c>
      <c s="35" t="s">
        <v>5</v>
      </c>
      <c s="6" t="s">
        <v>2510</v>
      </c>
      <c s="36" t="s">
        <v>252</v>
      </c>
      <c s="37">
        <v>775.36</v>
      </c>
      <c s="36">
        <v>0</v>
      </c>
      <c s="36">
        <f>ROUND(G142*H142,6)</f>
      </c>
      <c r="L142" s="38">
        <v>0</v>
      </c>
      <c s="32">
        <f>ROUND(ROUND(L142,2)*ROUND(G142,3),2)</f>
      </c>
      <c s="36" t="s">
        <v>55</v>
      </c>
      <c>
        <f>(M142*21)/100</f>
      </c>
      <c t="s">
        <v>28</v>
      </c>
    </row>
    <row r="143" spans="1:5" ht="12.75">
      <c r="A143" s="35" t="s">
        <v>56</v>
      </c>
      <c r="E143" s="39" t="s">
        <v>2510</v>
      </c>
    </row>
    <row r="144" spans="1:5" ht="12.75">
      <c r="A144" s="35" t="s">
        <v>57</v>
      </c>
      <c r="E144" s="40" t="s">
        <v>5</v>
      </c>
    </row>
    <row r="145" spans="1:5" ht="12.75">
      <c r="A145" t="s">
        <v>58</v>
      </c>
      <c r="E145" s="39" t="s">
        <v>5</v>
      </c>
    </row>
    <row r="146" spans="1:13" ht="12.75">
      <c r="A146" t="s">
        <v>47</v>
      </c>
      <c r="C146" s="31" t="s">
        <v>86</v>
      </c>
      <c r="E146" s="33" t="s">
        <v>1427</v>
      </c>
      <c r="J146" s="32">
        <f>0</f>
      </c>
      <c s="32">
        <f>0</f>
      </c>
      <c s="32">
        <f>0+L147+L151+L155+L159</f>
      </c>
      <c s="32">
        <f>0+M147+M151+M155+M159</f>
      </c>
    </row>
    <row r="147" spans="1:16" ht="25.5">
      <c r="A147" t="s">
        <v>50</v>
      </c>
      <c s="34" t="s">
        <v>161</v>
      </c>
      <c s="34" t="s">
        <v>2511</v>
      </c>
      <c s="35" t="s">
        <v>5</v>
      </c>
      <c s="6" t="s">
        <v>2512</v>
      </c>
      <c s="36" t="s">
        <v>252</v>
      </c>
      <c s="37">
        <v>15.675</v>
      </c>
      <c s="36">
        <v>0.414</v>
      </c>
      <c s="36">
        <f>ROUND(G147*H147,6)</f>
      </c>
      <c r="L147" s="38">
        <v>0</v>
      </c>
      <c s="32">
        <f>ROUND(ROUND(L147,2)*ROUND(G147,3),2)</f>
      </c>
      <c s="36" t="s">
        <v>386</v>
      </c>
      <c>
        <f>(M147*21)/100</f>
      </c>
      <c t="s">
        <v>28</v>
      </c>
    </row>
    <row r="148" spans="1:5" ht="25.5">
      <c r="A148" s="35" t="s">
        <v>56</v>
      </c>
      <c r="E148" s="39" t="s">
        <v>2512</v>
      </c>
    </row>
    <row r="149" spans="1:5" ht="12.75">
      <c r="A149" s="35" t="s">
        <v>57</v>
      </c>
      <c r="E149" s="40" t="s">
        <v>5</v>
      </c>
    </row>
    <row r="150" spans="1:5" ht="12.75">
      <c r="A150" t="s">
        <v>58</v>
      </c>
      <c r="E150" s="39" t="s">
        <v>5</v>
      </c>
    </row>
    <row r="151" spans="1:16" ht="25.5">
      <c r="A151" t="s">
        <v>50</v>
      </c>
      <c s="34" t="s">
        <v>166</v>
      </c>
      <c s="34" t="s">
        <v>2513</v>
      </c>
      <c s="35" t="s">
        <v>5</v>
      </c>
      <c s="6" t="s">
        <v>2514</v>
      </c>
      <c s="36" t="s">
        <v>252</v>
      </c>
      <c s="37">
        <v>513.972</v>
      </c>
      <c s="36">
        <v>0.506</v>
      </c>
      <c s="36">
        <f>ROUND(G151*H151,6)</f>
      </c>
      <c r="L151" s="38">
        <v>0</v>
      </c>
      <c s="32">
        <f>ROUND(ROUND(L151,2)*ROUND(G151,3),2)</f>
      </c>
      <c s="36" t="s">
        <v>386</v>
      </c>
      <c>
        <f>(M151*21)/100</f>
      </c>
      <c t="s">
        <v>28</v>
      </c>
    </row>
    <row r="152" spans="1:5" ht="25.5">
      <c r="A152" s="35" t="s">
        <v>56</v>
      </c>
      <c r="E152" s="39" t="s">
        <v>2514</v>
      </c>
    </row>
    <row r="153" spans="1:5" ht="12.75">
      <c r="A153" s="35" t="s">
        <v>57</v>
      </c>
      <c r="E153" s="40" t="s">
        <v>5</v>
      </c>
    </row>
    <row r="154" spans="1:5" ht="12.75">
      <c r="A154" t="s">
        <v>58</v>
      </c>
      <c r="E154" s="39" t="s">
        <v>5</v>
      </c>
    </row>
    <row r="155" spans="1:16" ht="12.75">
      <c r="A155" t="s">
        <v>50</v>
      </c>
      <c s="34" t="s">
        <v>172</v>
      </c>
      <c s="34" t="s">
        <v>2515</v>
      </c>
      <c s="35" t="s">
        <v>5</v>
      </c>
      <c s="6" t="s">
        <v>2516</v>
      </c>
      <c s="36" t="s">
        <v>227</v>
      </c>
      <c s="37">
        <v>113.074</v>
      </c>
      <c s="36">
        <v>0.5</v>
      </c>
      <c s="36">
        <f>ROUND(G155*H155,6)</f>
      </c>
      <c r="L155" s="38">
        <v>0</v>
      </c>
      <c s="32">
        <f>ROUND(ROUND(L155,2)*ROUND(G155,3),2)</f>
      </c>
      <c s="36" t="s">
        <v>386</v>
      </c>
      <c>
        <f>(M155*21)/100</f>
      </c>
      <c t="s">
        <v>28</v>
      </c>
    </row>
    <row r="156" spans="1:5" ht="12.75">
      <c r="A156" s="35" t="s">
        <v>56</v>
      </c>
      <c r="E156" s="39" t="s">
        <v>2516</v>
      </c>
    </row>
    <row r="157" spans="1:5" ht="12.75">
      <c r="A157" s="35" t="s">
        <v>57</v>
      </c>
      <c r="E157" s="40" t="s">
        <v>5</v>
      </c>
    </row>
    <row r="158" spans="1:5" ht="12.75">
      <c r="A158" t="s">
        <v>58</v>
      </c>
      <c r="E158" s="39" t="s">
        <v>5</v>
      </c>
    </row>
    <row r="159" spans="1:16" ht="25.5">
      <c r="A159" t="s">
        <v>50</v>
      </c>
      <c s="34" t="s">
        <v>176</v>
      </c>
      <c s="34" t="s">
        <v>2517</v>
      </c>
      <c s="35" t="s">
        <v>5</v>
      </c>
      <c s="6" t="s">
        <v>2518</v>
      </c>
      <c s="36" t="s">
        <v>252</v>
      </c>
      <c s="37">
        <v>2047.888</v>
      </c>
      <c s="36">
        <v>0.69</v>
      </c>
      <c s="36">
        <f>ROUND(G159*H159,6)</f>
      </c>
      <c r="L159" s="38">
        <v>0</v>
      </c>
      <c s="32">
        <f>ROUND(ROUND(L159,2)*ROUND(G159,3),2)</f>
      </c>
      <c s="36" t="s">
        <v>386</v>
      </c>
      <c>
        <f>(M159*21)/100</f>
      </c>
      <c t="s">
        <v>28</v>
      </c>
    </row>
    <row r="160" spans="1:5" ht="25.5">
      <c r="A160" s="35" t="s">
        <v>56</v>
      </c>
      <c r="E160" s="39" t="s">
        <v>2518</v>
      </c>
    </row>
    <row r="161" spans="1:5" ht="12.75">
      <c r="A161" s="35" t="s">
        <v>57</v>
      </c>
      <c r="E161" s="40" t="s">
        <v>5</v>
      </c>
    </row>
    <row r="162" spans="1:5" ht="12.75">
      <c r="A162" t="s">
        <v>58</v>
      </c>
      <c r="E162" s="39" t="s">
        <v>5</v>
      </c>
    </row>
    <row r="163" spans="1:13" ht="12.75">
      <c r="A163" t="s">
        <v>47</v>
      </c>
      <c r="C163" s="31" t="s">
        <v>27</v>
      </c>
      <c r="E163" s="33" t="s">
        <v>1557</v>
      </c>
      <c r="J163" s="32">
        <f>0</f>
      </c>
      <c s="32">
        <f>0</f>
      </c>
      <c s="32">
        <f>0+L164+L168+L172+L176+L180+L184+L188+L192+L196+L200+L204+L208+L212+L216+L220</f>
      </c>
      <c s="32">
        <f>0+M164+M168+M172+M176+M180+M184+M188+M192+M196+M200+M204+M208+M212+M216+M220</f>
      </c>
    </row>
    <row r="164" spans="1:16" ht="25.5">
      <c r="A164" t="s">
        <v>50</v>
      </c>
      <c s="34" t="s">
        <v>180</v>
      </c>
      <c s="34" t="s">
        <v>2519</v>
      </c>
      <c s="35" t="s">
        <v>5</v>
      </c>
      <c s="6" t="s">
        <v>2520</v>
      </c>
      <c s="36" t="s">
        <v>252</v>
      </c>
      <c s="37">
        <v>139.375</v>
      </c>
      <c s="36">
        <v>0.00026</v>
      </c>
      <c s="36">
        <f>ROUND(G164*H164,6)</f>
      </c>
      <c r="L164" s="38">
        <v>0</v>
      </c>
      <c s="32">
        <f>ROUND(ROUND(L164,2)*ROUND(G164,3),2)</f>
      </c>
      <c s="36" t="s">
        <v>386</v>
      </c>
      <c>
        <f>(M164*21)/100</f>
      </c>
      <c t="s">
        <v>28</v>
      </c>
    </row>
    <row r="165" spans="1:5" ht="25.5">
      <c r="A165" s="35" t="s">
        <v>56</v>
      </c>
      <c r="E165" s="39" t="s">
        <v>2520</v>
      </c>
    </row>
    <row r="166" spans="1:5" ht="12.75">
      <c r="A166" s="35" t="s">
        <v>57</v>
      </c>
      <c r="E166" s="40" t="s">
        <v>5</v>
      </c>
    </row>
    <row r="167" spans="1:5" ht="12.75">
      <c r="A167" t="s">
        <v>58</v>
      </c>
      <c r="E167" s="39" t="s">
        <v>5</v>
      </c>
    </row>
    <row r="168" spans="1:16" ht="25.5">
      <c r="A168" t="s">
        <v>50</v>
      </c>
      <c s="34" t="s">
        <v>184</v>
      </c>
      <c s="34" t="s">
        <v>1567</v>
      </c>
      <c s="35" t="s">
        <v>5</v>
      </c>
      <c s="6" t="s">
        <v>1568</v>
      </c>
      <c s="36" t="s">
        <v>252</v>
      </c>
      <c s="37">
        <v>139.375</v>
      </c>
      <c s="36">
        <v>0.00438</v>
      </c>
      <c s="36">
        <f>ROUND(G168*H168,6)</f>
      </c>
      <c r="L168" s="38">
        <v>0</v>
      </c>
      <c s="32">
        <f>ROUND(ROUND(L168,2)*ROUND(G168,3),2)</f>
      </c>
      <c s="36" t="s">
        <v>386</v>
      </c>
      <c>
        <f>(M168*21)/100</f>
      </c>
      <c t="s">
        <v>28</v>
      </c>
    </row>
    <row r="169" spans="1:5" ht="25.5">
      <c r="A169" s="35" t="s">
        <v>56</v>
      </c>
      <c r="E169" s="39" t="s">
        <v>1568</v>
      </c>
    </row>
    <row r="170" spans="1:5" ht="12.75">
      <c r="A170" s="35" t="s">
        <v>57</v>
      </c>
      <c r="E170" s="40" t="s">
        <v>5</v>
      </c>
    </row>
    <row r="171" spans="1:5" ht="12.75">
      <c r="A171" t="s">
        <v>58</v>
      </c>
      <c r="E171" s="39" t="s">
        <v>5</v>
      </c>
    </row>
    <row r="172" spans="1:16" ht="12.75">
      <c r="A172" t="s">
        <v>50</v>
      </c>
      <c s="34" t="s">
        <v>188</v>
      </c>
      <c s="34" t="s">
        <v>2521</v>
      </c>
      <c s="35" t="s">
        <v>5</v>
      </c>
      <c s="6" t="s">
        <v>2522</v>
      </c>
      <c s="36" t="s">
        <v>252</v>
      </c>
      <c s="37">
        <v>22.05</v>
      </c>
      <c s="36">
        <v>0</v>
      </c>
      <c s="36">
        <f>ROUND(G172*H172,6)</f>
      </c>
      <c r="L172" s="38">
        <v>0</v>
      </c>
      <c s="32">
        <f>ROUND(ROUND(L172,2)*ROUND(G172,3),2)</f>
      </c>
      <c s="36" t="s">
        <v>55</v>
      </c>
      <c>
        <f>(M172*21)/100</f>
      </c>
      <c t="s">
        <v>28</v>
      </c>
    </row>
    <row r="173" spans="1:5" ht="12.75">
      <c r="A173" s="35" t="s">
        <v>56</v>
      </c>
      <c r="E173" s="39" t="s">
        <v>2522</v>
      </c>
    </row>
    <row r="174" spans="1:5" ht="12.75">
      <c r="A174" s="35" t="s">
        <v>57</v>
      </c>
      <c r="E174" s="40" t="s">
        <v>5</v>
      </c>
    </row>
    <row r="175" spans="1:5" ht="12.75">
      <c r="A175" t="s">
        <v>58</v>
      </c>
      <c r="E175" s="39" t="s">
        <v>5</v>
      </c>
    </row>
    <row r="176" spans="1:16" ht="12.75">
      <c r="A176" t="s">
        <v>50</v>
      </c>
      <c s="34" t="s">
        <v>193</v>
      </c>
      <c s="34" t="s">
        <v>2523</v>
      </c>
      <c s="35" t="s">
        <v>5</v>
      </c>
      <c s="6" t="s">
        <v>2524</v>
      </c>
      <c s="36" t="s">
        <v>252</v>
      </c>
      <c s="37">
        <v>22.491</v>
      </c>
      <c s="36">
        <v>0.0007</v>
      </c>
      <c s="36">
        <f>ROUND(G176*H176,6)</f>
      </c>
      <c r="L176" s="38">
        <v>0</v>
      </c>
      <c s="32">
        <f>ROUND(ROUND(L176,2)*ROUND(G176,3),2)</f>
      </c>
      <c s="36" t="s">
        <v>386</v>
      </c>
      <c>
        <f>(M176*21)/100</f>
      </c>
      <c t="s">
        <v>28</v>
      </c>
    </row>
    <row r="177" spans="1:5" ht="12.75">
      <c r="A177" s="35" t="s">
        <v>56</v>
      </c>
      <c r="E177" s="39" t="s">
        <v>2524</v>
      </c>
    </row>
    <row r="178" spans="1:5" ht="12.75">
      <c r="A178" s="35" t="s">
        <v>57</v>
      </c>
      <c r="E178" s="40" t="s">
        <v>5</v>
      </c>
    </row>
    <row r="179" spans="1:5" ht="12.75">
      <c r="A179" t="s">
        <v>58</v>
      </c>
      <c r="E179" s="39" t="s">
        <v>5</v>
      </c>
    </row>
    <row r="180" spans="1:16" ht="25.5">
      <c r="A180" t="s">
        <v>50</v>
      </c>
      <c s="34" t="s">
        <v>197</v>
      </c>
      <c s="34" t="s">
        <v>2525</v>
      </c>
      <c s="35" t="s">
        <v>5</v>
      </c>
      <c s="6" t="s">
        <v>2526</v>
      </c>
      <c s="36" t="s">
        <v>252</v>
      </c>
      <c s="37">
        <v>111.5</v>
      </c>
      <c s="36">
        <v>0.00852</v>
      </c>
      <c s="36">
        <f>ROUND(G180*H180,6)</f>
      </c>
      <c r="L180" s="38">
        <v>0</v>
      </c>
      <c s="32">
        <f>ROUND(ROUND(L180,2)*ROUND(G180,3),2)</f>
      </c>
      <c s="36" t="s">
        <v>386</v>
      </c>
      <c>
        <f>(M180*21)/100</f>
      </c>
      <c t="s">
        <v>28</v>
      </c>
    </row>
    <row r="181" spans="1:5" ht="38.25">
      <c r="A181" s="35" t="s">
        <v>56</v>
      </c>
      <c r="E181" s="39" t="s">
        <v>2527</v>
      </c>
    </row>
    <row r="182" spans="1:5" ht="12.75">
      <c r="A182" s="35" t="s">
        <v>57</v>
      </c>
      <c r="E182" s="40" t="s">
        <v>5</v>
      </c>
    </row>
    <row r="183" spans="1:5" ht="12.75">
      <c r="A183" t="s">
        <v>58</v>
      </c>
      <c r="E183" s="39" t="s">
        <v>5</v>
      </c>
    </row>
    <row r="184" spans="1:16" ht="12.75">
      <c r="A184" t="s">
        <v>50</v>
      </c>
      <c s="34" t="s">
        <v>201</v>
      </c>
      <c s="34" t="s">
        <v>2528</v>
      </c>
      <c s="35" t="s">
        <v>5</v>
      </c>
      <c s="6" t="s">
        <v>2529</v>
      </c>
      <c s="36" t="s">
        <v>252</v>
      </c>
      <c s="37">
        <v>117.075</v>
      </c>
      <c s="36">
        <v>0.0029</v>
      </c>
      <c s="36">
        <f>ROUND(G184*H184,6)</f>
      </c>
      <c r="L184" s="38">
        <v>0</v>
      </c>
      <c s="32">
        <f>ROUND(ROUND(L184,2)*ROUND(G184,3),2)</f>
      </c>
      <c s="36" t="s">
        <v>386</v>
      </c>
      <c>
        <f>(M184*21)/100</f>
      </c>
      <c t="s">
        <v>28</v>
      </c>
    </row>
    <row r="185" spans="1:5" ht="12.75">
      <c r="A185" s="35" t="s">
        <v>56</v>
      </c>
      <c r="E185" s="39" t="s">
        <v>2529</v>
      </c>
    </row>
    <row r="186" spans="1:5" ht="12.75">
      <c r="A186" s="35" t="s">
        <v>57</v>
      </c>
      <c r="E186" s="40" t="s">
        <v>5</v>
      </c>
    </row>
    <row r="187" spans="1:5" ht="12.75">
      <c r="A187" t="s">
        <v>58</v>
      </c>
      <c r="E187" s="39" t="s">
        <v>5</v>
      </c>
    </row>
    <row r="188" spans="1:16" ht="25.5">
      <c r="A188" t="s">
        <v>50</v>
      </c>
      <c s="34" t="s">
        <v>205</v>
      </c>
      <c s="34" t="s">
        <v>2530</v>
      </c>
      <c s="35" t="s">
        <v>5</v>
      </c>
      <c s="6" t="s">
        <v>2531</v>
      </c>
      <c s="36" t="s">
        <v>252</v>
      </c>
      <c s="37">
        <v>27.875</v>
      </c>
      <c s="36">
        <v>0.0315</v>
      </c>
      <c s="36">
        <f>ROUND(G188*H188,6)</f>
      </c>
      <c r="L188" s="38">
        <v>0</v>
      </c>
      <c s="32">
        <f>ROUND(ROUND(L188,2)*ROUND(G188,3),2)</f>
      </c>
      <c s="36" t="s">
        <v>386</v>
      </c>
      <c>
        <f>(M188*21)/100</f>
      </c>
      <c t="s">
        <v>28</v>
      </c>
    </row>
    <row r="189" spans="1:5" ht="25.5">
      <c r="A189" s="35" t="s">
        <v>56</v>
      </c>
      <c r="E189" s="39" t="s">
        <v>2531</v>
      </c>
    </row>
    <row r="190" spans="1:5" ht="12.75">
      <c r="A190" s="35" t="s">
        <v>57</v>
      </c>
      <c r="E190" s="40" t="s">
        <v>5</v>
      </c>
    </row>
    <row r="191" spans="1:5" ht="12.75">
      <c r="A191" t="s">
        <v>58</v>
      </c>
      <c r="E191" s="39" t="s">
        <v>5</v>
      </c>
    </row>
    <row r="192" spans="1:16" ht="25.5">
      <c r="A192" t="s">
        <v>50</v>
      </c>
      <c s="34" t="s">
        <v>209</v>
      </c>
      <c s="34" t="s">
        <v>2532</v>
      </c>
      <c s="35" t="s">
        <v>5</v>
      </c>
      <c s="6" t="s">
        <v>2533</v>
      </c>
      <c s="36" t="s">
        <v>227</v>
      </c>
      <c s="37">
        <v>8.513</v>
      </c>
      <c s="36">
        <v>2.50187</v>
      </c>
      <c s="36">
        <f>ROUND(G192*H192,6)</f>
      </c>
      <c r="L192" s="38">
        <v>0</v>
      </c>
      <c s="32">
        <f>ROUND(ROUND(L192,2)*ROUND(G192,3),2)</f>
      </c>
      <c s="36" t="s">
        <v>386</v>
      </c>
      <c>
        <f>(M192*21)/100</f>
      </c>
      <c t="s">
        <v>28</v>
      </c>
    </row>
    <row r="193" spans="1:5" ht="25.5">
      <c r="A193" s="35" t="s">
        <v>56</v>
      </c>
      <c r="E193" s="39" t="s">
        <v>2533</v>
      </c>
    </row>
    <row r="194" spans="1:5" ht="12.75">
      <c r="A194" s="35" t="s">
        <v>57</v>
      </c>
      <c r="E194" s="40" t="s">
        <v>5</v>
      </c>
    </row>
    <row r="195" spans="1:5" ht="12.75">
      <c r="A195" t="s">
        <v>58</v>
      </c>
      <c r="E195" s="39" t="s">
        <v>5</v>
      </c>
    </row>
    <row r="196" spans="1:16" ht="25.5">
      <c r="A196" t="s">
        <v>50</v>
      </c>
      <c s="34" t="s">
        <v>213</v>
      </c>
      <c s="34" t="s">
        <v>1601</v>
      </c>
      <c s="35" t="s">
        <v>5</v>
      </c>
      <c s="6" t="s">
        <v>1602</v>
      </c>
      <c s="36" t="s">
        <v>227</v>
      </c>
      <c s="37">
        <v>8.513</v>
      </c>
      <c s="36">
        <v>0.02</v>
      </c>
      <c s="36">
        <f>ROUND(G196*H196,6)</f>
      </c>
      <c r="L196" s="38">
        <v>0</v>
      </c>
      <c s="32">
        <f>ROUND(ROUND(L196,2)*ROUND(G196,3),2)</f>
      </c>
      <c s="36" t="s">
        <v>386</v>
      </c>
      <c>
        <f>(M196*21)/100</f>
      </c>
      <c t="s">
        <v>28</v>
      </c>
    </row>
    <row r="197" spans="1:5" ht="25.5">
      <c r="A197" s="35" t="s">
        <v>56</v>
      </c>
      <c r="E197" s="39" t="s">
        <v>1602</v>
      </c>
    </row>
    <row r="198" spans="1:5" ht="12.75">
      <c r="A198" s="35" t="s">
        <v>57</v>
      </c>
      <c r="E198" s="40" t="s">
        <v>5</v>
      </c>
    </row>
    <row r="199" spans="1:5" ht="12.75">
      <c r="A199" t="s">
        <v>58</v>
      </c>
      <c r="E199" s="39" t="s">
        <v>5</v>
      </c>
    </row>
    <row r="200" spans="1:16" ht="25.5">
      <c r="A200" t="s">
        <v>50</v>
      </c>
      <c s="34" t="s">
        <v>217</v>
      </c>
      <c s="34" t="s">
        <v>2534</v>
      </c>
      <c s="35" t="s">
        <v>5</v>
      </c>
      <c s="6" t="s">
        <v>2535</v>
      </c>
      <c s="36" t="s">
        <v>227</v>
      </c>
      <c s="37">
        <v>126.63</v>
      </c>
      <c s="36">
        <v>2.50187</v>
      </c>
      <c s="36">
        <f>ROUND(G200*H200,6)</f>
      </c>
      <c r="L200" s="38">
        <v>0</v>
      </c>
      <c s="32">
        <f>ROUND(ROUND(L200,2)*ROUND(G200,3),2)</f>
      </c>
      <c s="36" t="s">
        <v>386</v>
      </c>
      <c>
        <f>(M200*21)/100</f>
      </c>
      <c t="s">
        <v>28</v>
      </c>
    </row>
    <row r="201" spans="1:5" ht="25.5">
      <c r="A201" s="35" t="s">
        <v>56</v>
      </c>
      <c r="E201" s="39" t="s">
        <v>2535</v>
      </c>
    </row>
    <row r="202" spans="1:5" ht="12.75">
      <c r="A202" s="35" t="s">
        <v>57</v>
      </c>
      <c r="E202" s="40" t="s">
        <v>5</v>
      </c>
    </row>
    <row r="203" spans="1:5" ht="12.75">
      <c r="A203" t="s">
        <v>58</v>
      </c>
      <c r="E203" s="39" t="s">
        <v>5</v>
      </c>
    </row>
    <row r="204" spans="1:16" ht="25.5">
      <c r="A204" t="s">
        <v>50</v>
      </c>
      <c s="34" t="s">
        <v>290</v>
      </c>
      <c s="34" t="s">
        <v>1603</v>
      </c>
      <c s="35" t="s">
        <v>5</v>
      </c>
      <c s="6" t="s">
        <v>1604</v>
      </c>
      <c s="36" t="s">
        <v>227</v>
      </c>
      <c s="37">
        <v>126.63</v>
      </c>
      <c s="36">
        <v>0.01</v>
      </c>
      <c s="36">
        <f>ROUND(G204*H204,6)</f>
      </c>
      <c r="L204" s="38">
        <v>0</v>
      </c>
      <c s="32">
        <f>ROUND(ROUND(L204,2)*ROUND(G204,3),2)</f>
      </c>
      <c s="36" t="s">
        <v>386</v>
      </c>
      <c>
        <f>(M204*21)/100</f>
      </c>
      <c t="s">
        <v>28</v>
      </c>
    </row>
    <row r="205" spans="1:5" ht="25.5">
      <c r="A205" s="35" t="s">
        <v>56</v>
      </c>
      <c r="E205" s="39" t="s">
        <v>1604</v>
      </c>
    </row>
    <row r="206" spans="1:5" ht="12.75">
      <c r="A206" s="35" t="s">
        <v>57</v>
      </c>
      <c r="E206" s="40" t="s">
        <v>5</v>
      </c>
    </row>
    <row r="207" spans="1:5" ht="12.75">
      <c r="A207" t="s">
        <v>58</v>
      </c>
      <c r="E207" s="39" t="s">
        <v>5</v>
      </c>
    </row>
    <row r="208" spans="1:16" ht="25.5">
      <c r="A208" t="s">
        <v>50</v>
      </c>
      <c s="34" t="s">
        <v>327</v>
      </c>
      <c s="34" t="s">
        <v>2536</v>
      </c>
      <c s="35" t="s">
        <v>5</v>
      </c>
      <c s="6" t="s">
        <v>2537</v>
      </c>
      <c s="36" t="s">
        <v>255</v>
      </c>
      <c s="37">
        <v>143</v>
      </c>
      <c s="36">
        <v>0</v>
      </c>
      <c s="36">
        <f>ROUND(G208*H208,6)</f>
      </c>
      <c r="L208" s="38">
        <v>0</v>
      </c>
      <c s="32">
        <f>ROUND(ROUND(L208,2)*ROUND(G208,3),2)</f>
      </c>
      <c s="36" t="s">
        <v>386</v>
      </c>
      <c>
        <f>(M208*21)/100</f>
      </c>
      <c t="s">
        <v>28</v>
      </c>
    </row>
    <row r="209" spans="1:5" ht="25.5">
      <c r="A209" s="35" t="s">
        <v>56</v>
      </c>
      <c r="E209" s="39" t="s">
        <v>2537</v>
      </c>
    </row>
    <row r="210" spans="1:5" ht="12.75">
      <c r="A210" s="35" t="s">
        <v>57</v>
      </c>
      <c r="E210" s="40" t="s">
        <v>5</v>
      </c>
    </row>
    <row r="211" spans="1:5" ht="12.75">
      <c r="A211" t="s">
        <v>58</v>
      </c>
      <c r="E211" s="39" t="s">
        <v>5</v>
      </c>
    </row>
    <row r="212" spans="1:16" ht="25.5">
      <c r="A212" t="s">
        <v>50</v>
      </c>
      <c s="34" t="s">
        <v>330</v>
      </c>
      <c s="34" t="s">
        <v>2538</v>
      </c>
      <c s="35" t="s">
        <v>5</v>
      </c>
      <c s="6" t="s">
        <v>2539</v>
      </c>
      <c s="36" t="s">
        <v>227</v>
      </c>
      <c s="37">
        <v>126.63</v>
      </c>
      <c s="36">
        <v>0.0202</v>
      </c>
      <c s="36">
        <f>ROUND(G212*H212,6)</f>
      </c>
      <c r="L212" s="38">
        <v>0</v>
      </c>
      <c s="32">
        <f>ROUND(ROUND(L212,2)*ROUND(G212,3),2)</f>
      </c>
      <c s="36" t="s">
        <v>386</v>
      </c>
      <c>
        <f>(M212*21)/100</f>
      </c>
      <c t="s">
        <v>28</v>
      </c>
    </row>
    <row r="213" spans="1:5" ht="25.5">
      <c r="A213" s="35" t="s">
        <v>56</v>
      </c>
      <c r="E213" s="39" t="s">
        <v>2539</v>
      </c>
    </row>
    <row r="214" spans="1:5" ht="12.75">
      <c r="A214" s="35" t="s">
        <v>57</v>
      </c>
      <c r="E214" s="40" t="s">
        <v>5</v>
      </c>
    </row>
    <row r="215" spans="1:5" ht="12.75">
      <c r="A215" t="s">
        <v>58</v>
      </c>
      <c r="E215" s="39" t="s">
        <v>5</v>
      </c>
    </row>
    <row r="216" spans="1:16" ht="12.75">
      <c r="A216" t="s">
        <v>50</v>
      </c>
      <c s="34" t="s">
        <v>334</v>
      </c>
      <c s="34" t="s">
        <v>1615</v>
      </c>
      <c s="35" t="s">
        <v>5</v>
      </c>
      <c s="6" t="s">
        <v>1616</v>
      </c>
      <c s="36" t="s">
        <v>252</v>
      </c>
      <c s="37">
        <v>759.4</v>
      </c>
      <c s="36">
        <v>0</v>
      </c>
      <c s="36">
        <f>ROUND(G216*H216,6)</f>
      </c>
      <c r="L216" s="38">
        <v>0</v>
      </c>
      <c s="32">
        <f>ROUND(ROUND(L216,2)*ROUND(G216,3),2)</f>
      </c>
      <c s="36" t="s">
        <v>386</v>
      </c>
      <c>
        <f>(M216*21)/100</f>
      </c>
      <c t="s">
        <v>28</v>
      </c>
    </row>
    <row r="217" spans="1:5" ht="12.75">
      <c r="A217" s="35" t="s">
        <v>56</v>
      </c>
      <c r="E217" s="39" t="s">
        <v>1616</v>
      </c>
    </row>
    <row r="218" spans="1:5" ht="12.75">
      <c r="A218" s="35" t="s">
        <v>57</v>
      </c>
      <c r="E218" s="40" t="s">
        <v>5</v>
      </c>
    </row>
    <row r="219" spans="1:5" ht="12.75">
      <c r="A219" t="s">
        <v>58</v>
      </c>
      <c r="E219" s="39" t="s">
        <v>5</v>
      </c>
    </row>
    <row r="220" spans="1:16" ht="25.5">
      <c r="A220" t="s">
        <v>50</v>
      </c>
      <c s="34" t="s">
        <v>338</v>
      </c>
      <c s="34" t="s">
        <v>2540</v>
      </c>
      <c s="35" t="s">
        <v>5</v>
      </c>
      <c s="6" t="s">
        <v>2541</v>
      </c>
      <c s="36" t="s">
        <v>252</v>
      </c>
      <c s="37">
        <v>13.8</v>
      </c>
      <c s="36">
        <v>0.28362</v>
      </c>
      <c s="36">
        <f>ROUND(G220*H220,6)</f>
      </c>
      <c r="L220" s="38">
        <v>0</v>
      </c>
      <c s="32">
        <f>ROUND(ROUND(L220,2)*ROUND(G220,3),2)</f>
      </c>
      <c s="36" t="s">
        <v>386</v>
      </c>
      <c>
        <f>(M220*21)/100</f>
      </c>
      <c t="s">
        <v>28</v>
      </c>
    </row>
    <row r="221" spans="1:5" ht="25.5">
      <c r="A221" s="35" t="s">
        <v>56</v>
      </c>
      <c r="E221" s="39" t="s">
        <v>2541</v>
      </c>
    </row>
    <row r="222" spans="1:5" ht="12.75">
      <c r="A222" s="35" t="s">
        <v>57</v>
      </c>
      <c r="E222" s="40" t="s">
        <v>5</v>
      </c>
    </row>
    <row r="223" spans="1:5" ht="12.75">
      <c r="A223" t="s">
        <v>58</v>
      </c>
      <c r="E223" s="39" t="s">
        <v>5</v>
      </c>
    </row>
    <row r="224" spans="1:13" ht="12.75">
      <c r="A224" t="s">
        <v>47</v>
      </c>
      <c r="C224" s="31" t="s">
        <v>1634</v>
      </c>
      <c r="E224" s="33" t="s">
        <v>1635</v>
      </c>
      <c r="J224" s="32">
        <f>0</f>
      </c>
      <c s="32">
        <f>0</f>
      </c>
      <c s="32">
        <f>0+L225+L229+L233+L237+L241+L245+L249+L253+L257+L261+L265+L269+L273</f>
      </c>
      <c s="32">
        <f>0+M225+M229+M233+M237+M241+M245+M249+M253+M257+M261+M265+M269+M273</f>
      </c>
    </row>
    <row r="225" spans="1:16" ht="25.5">
      <c r="A225" t="s">
        <v>50</v>
      </c>
      <c s="34" t="s">
        <v>351</v>
      </c>
      <c s="34" t="s">
        <v>2542</v>
      </c>
      <c s="35" t="s">
        <v>5</v>
      </c>
      <c s="6" t="s">
        <v>2543</v>
      </c>
      <c s="36" t="s">
        <v>252</v>
      </c>
      <c s="37">
        <v>680</v>
      </c>
      <c s="36">
        <v>0</v>
      </c>
      <c s="36">
        <f>ROUND(G225*H225,6)</f>
      </c>
      <c r="L225" s="38">
        <v>0</v>
      </c>
      <c s="32">
        <f>ROUND(ROUND(L225,2)*ROUND(G225,3),2)</f>
      </c>
      <c s="36" t="s">
        <v>386</v>
      </c>
      <c>
        <f>(M225*21)/100</f>
      </c>
      <c t="s">
        <v>28</v>
      </c>
    </row>
    <row r="226" spans="1:5" ht="25.5">
      <c r="A226" s="35" t="s">
        <v>56</v>
      </c>
      <c r="E226" s="39" t="s">
        <v>2543</v>
      </c>
    </row>
    <row r="227" spans="1:5" ht="12.75">
      <c r="A227" s="35" t="s">
        <v>57</v>
      </c>
      <c r="E227" s="40" t="s">
        <v>5</v>
      </c>
    </row>
    <row r="228" spans="1:5" ht="12.75">
      <c r="A228" t="s">
        <v>58</v>
      </c>
      <c r="E228" s="39" t="s">
        <v>5</v>
      </c>
    </row>
    <row r="229" spans="1:16" ht="12.75">
      <c r="A229" t="s">
        <v>50</v>
      </c>
      <c s="34" t="s">
        <v>353</v>
      </c>
      <c s="34" t="s">
        <v>2544</v>
      </c>
      <c s="35" t="s">
        <v>5</v>
      </c>
      <c s="6" t="s">
        <v>2545</v>
      </c>
      <c s="36" t="s">
        <v>240</v>
      </c>
      <c s="37">
        <v>0.265</v>
      </c>
      <c s="36">
        <v>1</v>
      </c>
      <c s="36">
        <f>ROUND(G229*H229,6)</f>
      </c>
      <c r="L229" s="38">
        <v>0</v>
      </c>
      <c s="32">
        <f>ROUND(ROUND(L229,2)*ROUND(G229,3),2)</f>
      </c>
      <c s="36" t="s">
        <v>386</v>
      </c>
      <c>
        <f>(M229*21)/100</f>
      </c>
      <c t="s">
        <v>28</v>
      </c>
    </row>
    <row r="230" spans="1:5" ht="12.75">
      <c r="A230" s="35" t="s">
        <v>56</v>
      </c>
      <c r="E230" s="39" t="s">
        <v>2545</v>
      </c>
    </row>
    <row r="231" spans="1:5" ht="12.75">
      <c r="A231" s="35" t="s">
        <v>57</v>
      </c>
      <c r="E231" s="40" t="s">
        <v>5</v>
      </c>
    </row>
    <row r="232" spans="1:5" ht="12.75">
      <c r="A232" t="s">
        <v>58</v>
      </c>
      <c r="E232" s="39" t="s">
        <v>5</v>
      </c>
    </row>
    <row r="233" spans="1:16" ht="25.5">
      <c r="A233" t="s">
        <v>50</v>
      </c>
      <c s="34" t="s">
        <v>357</v>
      </c>
      <c s="34" t="s">
        <v>2546</v>
      </c>
      <c s="35" t="s">
        <v>5</v>
      </c>
      <c s="6" t="s">
        <v>2547</v>
      </c>
      <c s="36" t="s">
        <v>252</v>
      </c>
      <c s="37">
        <v>269.325</v>
      </c>
      <c s="36">
        <v>0</v>
      </c>
      <c s="36">
        <f>ROUND(G233*H233,6)</f>
      </c>
      <c r="L233" s="38">
        <v>0</v>
      </c>
      <c s="32">
        <f>ROUND(ROUND(L233,2)*ROUND(G233,3),2)</f>
      </c>
      <c s="36" t="s">
        <v>386</v>
      </c>
      <c>
        <f>(M233*21)/100</f>
      </c>
      <c t="s">
        <v>28</v>
      </c>
    </row>
    <row r="234" spans="1:5" ht="25.5">
      <c r="A234" s="35" t="s">
        <v>56</v>
      </c>
      <c r="E234" s="39" t="s">
        <v>2547</v>
      </c>
    </row>
    <row r="235" spans="1:5" ht="12.75">
      <c r="A235" s="35" t="s">
        <v>57</v>
      </c>
      <c r="E235" s="40" t="s">
        <v>5</v>
      </c>
    </row>
    <row r="236" spans="1:5" ht="12.75">
      <c r="A236" t="s">
        <v>58</v>
      </c>
      <c r="E236" s="39" t="s">
        <v>5</v>
      </c>
    </row>
    <row r="237" spans="1:16" ht="12.75">
      <c r="A237" t="s">
        <v>50</v>
      </c>
      <c s="34" t="s">
        <v>359</v>
      </c>
      <c s="34" t="s">
        <v>2548</v>
      </c>
      <c s="35" t="s">
        <v>5</v>
      </c>
      <c s="6" t="s">
        <v>2545</v>
      </c>
      <c s="36" t="s">
        <v>240</v>
      </c>
      <c s="37">
        <v>0.11</v>
      </c>
      <c s="36">
        <v>1</v>
      </c>
      <c s="36">
        <f>ROUND(G237*H237,6)</f>
      </c>
      <c r="L237" s="38">
        <v>0</v>
      </c>
      <c s="32">
        <f>ROUND(ROUND(L237,2)*ROUND(G237,3),2)</f>
      </c>
      <c s="36" t="s">
        <v>386</v>
      </c>
      <c>
        <f>(M237*21)/100</f>
      </c>
      <c t="s">
        <v>28</v>
      </c>
    </row>
    <row r="238" spans="1:5" ht="12.75">
      <c r="A238" s="35" t="s">
        <v>56</v>
      </c>
      <c r="E238" s="39" t="s">
        <v>2545</v>
      </c>
    </row>
    <row r="239" spans="1:5" ht="12.75">
      <c r="A239" s="35" t="s">
        <v>57</v>
      </c>
      <c r="E239" s="40" t="s">
        <v>5</v>
      </c>
    </row>
    <row r="240" spans="1:5" ht="12.75">
      <c r="A240" t="s">
        <v>58</v>
      </c>
      <c r="E240" s="39" t="s">
        <v>5</v>
      </c>
    </row>
    <row r="241" spans="1:16" ht="12.75">
      <c r="A241" t="s">
        <v>50</v>
      </c>
      <c s="34" t="s">
        <v>363</v>
      </c>
      <c s="34" t="s">
        <v>2549</v>
      </c>
      <c s="35" t="s">
        <v>5</v>
      </c>
      <c s="6" t="s">
        <v>2550</v>
      </c>
      <c s="36" t="s">
        <v>252</v>
      </c>
      <c s="37">
        <v>269.325</v>
      </c>
      <c s="36">
        <v>4E-05</v>
      </c>
      <c s="36">
        <f>ROUND(G241*H241,6)</f>
      </c>
      <c r="L241" s="38">
        <v>0</v>
      </c>
      <c s="32">
        <f>ROUND(ROUND(L241,2)*ROUND(G241,3),2)</f>
      </c>
      <c s="36" t="s">
        <v>386</v>
      </c>
      <c>
        <f>(M241*21)/100</f>
      </c>
      <c t="s">
        <v>28</v>
      </c>
    </row>
    <row r="242" spans="1:5" ht="12.75">
      <c r="A242" s="35" t="s">
        <v>56</v>
      </c>
      <c r="E242" s="39" t="s">
        <v>2550</v>
      </c>
    </row>
    <row r="243" spans="1:5" ht="12.75">
      <c r="A243" s="35" t="s">
        <v>57</v>
      </c>
      <c r="E243" s="40" t="s">
        <v>5</v>
      </c>
    </row>
    <row r="244" spans="1:5" ht="12.75">
      <c r="A244" t="s">
        <v>58</v>
      </c>
      <c r="E244" s="39" t="s">
        <v>5</v>
      </c>
    </row>
    <row r="245" spans="1:16" ht="12.75">
      <c r="A245" t="s">
        <v>50</v>
      </c>
      <c s="34" t="s">
        <v>365</v>
      </c>
      <c s="34" t="s">
        <v>2551</v>
      </c>
      <c s="35" t="s">
        <v>5</v>
      </c>
      <c s="6" t="s">
        <v>2552</v>
      </c>
      <c s="36" t="s">
        <v>240</v>
      </c>
      <c s="37">
        <v>313.898</v>
      </c>
      <c s="36">
        <v>0.0003</v>
      </c>
      <c s="36">
        <f>ROUND(G245*H245,6)</f>
      </c>
      <c r="L245" s="38">
        <v>0</v>
      </c>
      <c s="32">
        <f>ROUND(ROUND(L245,2)*ROUND(G245,3),2)</f>
      </c>
      <c s="36" t="s">
        <v>386</v>
      </c>
      <c>
        <f>(M245*21)/100</f>
      </c>
      <c t="s">
        <v>28</v>
      </c>
    </row>
    <row r="246" spans="1:5" ht="12.75">
      <c r="A246" s="35" t="s">
        <v>56</v>
      </c>
      <c r="E246" s="39" t="s">
        <v>2552</v>
      </c>
    </row>
    <row r="247" spans="1:5" ht="12.75">
      <c r="A247" s="35" t="s">
        <v>57</v>
      </c>
      <c r="E247" s="40" t="s">
        <v>5</v>
      </c>
    </row>
    <row r="248" spans="1:5" ht="12.75">
      <c r="A248" t="s">
        <v>58</v>
      </c>
      <c r="E248" s="39" t="s">
        <v>5</v>
      </c>
    </row>
    <row r="249" spans="1:16" ht="25.5">
      <c r="A249" t="s">
        <v>50</v>
      </c>
      <c s="34" t="s">
        <v>367</v>
      </c>
      <c s="34" t="s">
        <v>2553</v>
      </c>
      <c s="35" t="s">
        <v>5</v>
      </c>
      <c s="6" t="s">
        <v>2554</v>
      </c>
      <c s="36" t="s">
        <v>252</v>
      </c>
      <c s="37">
        <v>680</v>
      </c>
      <c s="36">
        <v>0.0004</v>
      </c>
      <c s="36">
        <f>ROUND(G249*H249,6)</f>
      </c>
      <c r="L249" s="38">
        <v>0</v>
      </c>
      <c s="32">
        <f>ROUND(ROUND(L249,2)*ROUND(G249,3),2)</f>
      </c>
      <c s="36" t="s">
        <v>386</v>
      </c>
      <c>
        <f>(M249*21)/100</f>
      </c>
      <c t="s">
        <v>28</v>
      </c>
    </row>
    <row r="250" spans="1:5" ht="25.5">
      <c r="A250" s="35" t="s">
        <v>56</v>
      </c>
      <c r="E250" s="39" t="s">
        <v>2554</v>
      </c>
    </row>
    <row r="251" spans="1:5" ht="12.75">
      <c r="A251" s="35" t="s">
        <v>57</v>
      </c>
      <c r="E251" s="40" t="s">
        <v>5</v>
      </c>
    </row>
    <row r="252" spans="1:5" ht="12.75">
      <c r="A252" t="s">
        <v>58</v>
      </c>
      <c r="E252" s="39" t="s">
        <v>5</v>
      </c>
    </row>
    <row r="253" spans="1:16" ht="25.5">
      <c r="A253" t="s">
        <v>50</v>
      </c>
      <c s="34" t="s">
        <v>369</v>
      </c>
      <c s="34" t="s">
        <v>2555</v>
      </c>
      <c s="35" t="s">
        <v>5</v>
      </c>
      <c s="6" t="s">
        <v>2556</v>
      </c>
      <c s="36" t="s">
        <v>252</v>
      </c>
      <c s="37">
        <v>269.325</v>
      </c>
      <c s="36">
        <v>0.0004</v>
      </c>
      <c s="36">
        <f>ROUND(G253*H253,6)</f>
      </c>
      <c r="L253" s="38">
        <v>0</v>
      </c>
      <c s="32">
        <f>ROUND(ROUND(L253,2)*ROUND(G253,3),2)</f>
      </c>
      <c s="36" t="s">
        <v>386</v>
      </c>
      <c>
        <f>(M253*21)/100</f>
      </c>
      <c t="s">
        <v>28</v>
      </c>
    </row>
    <row r="254" spans="1:5" ht="25.5">
      <c r="A254" s="35" t="s">
        <v>56</v>
      </c>
      <c r="E254" s="39" t="s">
        <v>2556</v>
      </c>
    </row>
    <row r="255" spans="1:5" ht="12.75">
      <c r="A255" s="35" t="s">
        <v>57</v>
      </c>
      <c r="E255" s="40" t="s">
        <v>5</v>
      </c>
    </row>
    <row r="256" spans="1:5" ht="12.75">
      <c r="A256" t="s">
        <v>58</v>
      </c>
      <c r="E256" s="39" t="s">
        <v>5</v>
      </c>
    </row>
    <row r="257" spans="1:16" ht="38.25">
      <c r="A257" t="s">
        <v>50</v>
      </c>
      <c s="34" t="s">
        <v>372</v>
      </c>
      <c s="34" t="s">
        <v>1652</v>
      </c>
      <c s="35" t="s">
        <v>5</v>
      </c>
      <c s="6" t="s">
        <v>1653</v>
      </c>
      <c s="36" t="s">
        <v>252</v>
      </c>
      <c s="37">
        <v>1159.126</v>
      </c>
      <c s="36">
        <v>0.0054</v>
      </c>
      <c s="36">
        <f>ROUND(G257*H257,6)</f>
      </c>
      <c r="L257" s="38">
        <v>0</v>
      </c>
      <c s="32">
        <f>ROUND(ROUND(L257,2)*ROUND(G257,3),2)</f>
      </c>
      <c s="36" t="s">
        <v>386</v>
      </c>
      <c>
        <f>(M257*21)/100</f>
      </c>
      <c t="s">
        <v>28</v>
      </c>
    </row>
    <row r="258" spans="1:5" ht="38.25">
      <c r="A258" s="35" t="s">
        <v>56</v>
      </c>
      <c r="E258" s="39" t="s">
        <v>1653</v>
      </c>
    </row>
    <row r="259" spans="1:5" ht="12.75">
      <c r="A259" s="35" t="s">
        <v>57</v>
      </c>
      <c r="E259" s="40" t="s">
        <v>5</v>
      </c>
    </row>
    <row r="260" spans="1:5" ht="12.75">
      <c r="A260" t="s">
        <v>58</v>
      </c>
      <c r="E260" s="39" t="s">
        <v>5</v>
      </c>
    </row>
    <row r="261" spans="1:16" ht="25.5">
      <c r="A261" t="s">
        <v>50</v>
      </c>
      <c s="34" t="s">
        <v>374</v>
      </c>
      <c s="34" t="s">
        <v>2557</v>
      </c>
      <c s="35" t="s">
        <v>5</v>
      </c>
      <c s="6" t="s">
        <v>2558</v>
      </c>
      <c s="36" t="s">
        <v>252</v>
      </c>
      <c s="37">
        <v>680</v>
      </c>
      <c s="36">
        <v>0.00077</v>
      </c>
      <c s="36">
        <f>ROUND(G261*H261,6)</f>
      </c>
      <c r="L261" s="38">
        <v>0</v>
      </c>
      <c s="32">
        <f>ROUND(ROUND(L261,2)*ROUND(G261,3),2)</f>
      </c>
      <c s="36" t="s">
        <v>386</v>
      </c>
      <c>
        <f>(M261*21)/100</f>
      </c>
      <c t="s">
        <v>28</v>
      </c>
    </row>
    <row r="262" spans="1:5" ht="25.5">
      <c r="A262" s="35" t="s">
        <v>56</v>
      </c>
      <c r="E262" s="39" t="s">
        <v>2558</v>
      </c>
    </row>
    <row r="263" spans="1:5" ht="12.75">
      <c r="A263" s="35" t="s">
        <v>57</v>
      </c>
      <c r="E263" s="40" t="s">
        <v>5</v>
      </c>
    </row>
    <row r="264" spans="1:5" ht="12.75">
      <c r="A264" t="s">
        <v>58</v>
      </c>
      <c r="E264" s="39" t="s">
        <v>5</v>
      </c>
    </row>
    <row r="265" spans="1:16" ht="25.5">
      <c r="A265" t="s">
        <v>50</v>
      </c>
      <c s="34" t="s">
        <v>376</v>
      </c>
      <c s="34" t="s">
        <v>2559</v>
      </c>
      <c s="35" t="s">
        <v>5</v>
      </c>
      <c s="6" t="s">
        <v>2560</v>
      </c>
      <c s="36" t="s">
        <v>252</v>
      </c>
      <c s="37">
        <v>269.325</v>
      </c>
      <c s="36">
        <v>0.00077</v>
      </c>
      <c s="36">
        <f>ROUND(G265*H265,6)</f>
      </c>
      <c r="L265" s="38">
        <v>0</v>
      </c>
      <c s="32">
        <f>ROUND(ROUND(L265,2)*ROUND(G265,3),2)</f>
      </c>
      <c s="36" t="s">
        <v>386</v>
      </c>
      <c>
        <f>(M265*21)/100</f>
      </c>
      <c t="s">
        <v>28</v>
      </c>
    </row>
    <row r="266" spans="1:5" ht="25.5">
      <c r="A266" s="35" t="s">
        <v>56</v>
      </c>
      <c r="E266" s="39" t="s">
        <v>2560</v>
      </c>
    </row>
    <row r="267" spans="1:5" ht="12.75">
      <c r="A267" s="35" t="s">
        <v>57</v>
      </c>
      <c r="E267" s="40" t="s">
        <v>5</v>
      </c>
    </row>
    <row r="268" spans="1:5" ht="12.75">
      <c r="A268" t="s">
        <v>58</v>
      </c>
      <c r="E268" s="39" t="s">
        <v>5</v>
      </c>
    </row>
    <row r="269" spans="1:16" ht="12.75">
      <c r="A269" t="s">
        <v>50</v>
      </c>
      <c s="34" t="s">
        <v>381</v>
      </c>
      <c s="34" t="s">
        <v>2561</v>
      </c>
      <c s="35" t="s">
        <v>5</v>
      </c>
      <c s="6" t="s">
        <v>2562</v>
      </c>
      <c s="36" t="s">
        <v>252</v>
      </c>
      <c s="37">
        <v>1091.724</v>
      </c>
      <c s="36">
        <v>0.0021</v>
      </c>
      <c s="36">
        <f>ROUND(G269*H269,6)</f>
      </c>
      <c r="L269" s="38">
        <v>0</v>
      </c>
      <c s="32">
        <f>ROUND(ROUND(L269,2)*ROUND(G269,3),2)</f>
      </c>
      <c s="36" t="s">
        <v>386</v>
      </c>
      <c>
        <f>(M269*21)/100</f>
      </c>
      <c t="s">
        <v>28</v>
      </c>
    </row>
    <row r="270" spans="1:5" ht="12.75">
      <c r="A270" s="35" t="s">
        <v>56</v>
      </c>
      <c r="E270" s="39" t="s">
        <v>2562</v>
      </c>
    </row>
    <row r="271" spans="1:5" ht="12.75">
      <c r="A271" s="35" t="s">
        <v>57</v>
      </c>
      <c r="E271" s="40" t="s">
        <v>5</v>
      </c>
    </row>
    <row r="272" spans="1:5" ht="12.75">
      <c r="A272" t="s">
        <v>58</v>
      </c>
      <c r="E272" s="39" t="s">
        <v>5</v>
      </c>
    </row>
    <row r="273" spans="1:16" ht="38.25">
      <c r="A273" t="s">
        <v>50</v>
      </c>
      <c s="34" t="s">
        <v>453</v>
      </c>
      <c s="34" t="s">
        <v>1663</v>
      </c>
      <c s="35" t="s">
        <v>5</v>
      </c>
      <c s="6" t="s">
        <v>1664</v>
      </c>
      <c s="36" t="s">
        <v>240</v>
      </c>
      <c s="37">
        <v>10.143</v>
      </c>
      <c s="36">
        <v>0</v>
      </c>
      <c s="36">
        <f>ROUND(G273*H273,6)</f>
      </c>
      <c r="L273" s="38">
        <v>0</v>
      </c>
      <c s="32">
        <f>ROUND(ROUND(L273,2)*ROUND(G273,3),2)</f>
      </c>
      <c s="36" t="s">
        <v>386</v>
      </c>
      <c>
        <f>(M273*21)/100</f>
      </c>
      <c t="s">
        <v>28</v>
      </c>
    </row>
    <row r="274" spans="1:5" ht="38.25">
      <c r="A274" s="35" t="s">
        <v>56</v>
      </c>
      <c r="E274" s="39" t="s">
        <v>1665</v>
      </c>
    </row>
    <row r="275" spans="1:5" ht="12.75">
      <c r="A275" s="35" t="s">
        <v>57</v>
      </c>
      <c r="E275" s="40" t="s">
        <v>5</v>
      </c>
    </row>
    <row r="276" spans="1:5" ht="12.75">
      <c r="A276" t="s">
        <v>58</v>
      </c>
      <c r="E276" s="39" t="s">
        <v>5</v>
      </c>
    </row>
    <row r="277" spans="1:13" ht="12.75">
      <c r="A277" t="s">
        <v>47</v>
      </c>
      <c r="C277" s="31" t="s">
        <v>1871</v>
      </c>
      <c r="E277" s="33" t="s">
        <v>1872</v>
      </c>
      <c r="J277" s="32">
        <f>0</f>
      </c>
      <c s="32">
        <f>0</f>
      </c>
      <c s="32">
        <f>0+L278+L282+L286+L290</f>
      </c>
      <c s="32">
        <f>0+M278+M282+M286+M290</f>
      </c>
    </row>
    <row r="278" spans="1:16" ht="25.5">
      <c r="A278" t="s">
        <v>50</v>
      </c>
      <c s="34" t="s">
        <v>621</v>
      </c>
      <c s="34" t="s">
        <v>2563</v>
      </c>
      <c s="35" t="s">
        <v>5</v>
      </c>
      <c s="6" t="s">
        <v>2564</v>
      </c>
      <c s="36" t="s">
        <v>255</v>
      </c>
      <c s="37">
        <v>94</v>
      </c>
      <c s="36">
        <v>0.00169</v>
      </c>
      <c s="36">
        <f>ROUND(G278*H278,6)</f>
      </c>
      <c r="L278" s="38">
        <v>0</v>
      </c>
      <c s="32">
        <f>ROUND(ROUND(L278,2)*ROUND(G278,3),2)</f>
      </c>
      <c s="36" t="s">
        <v>386</v>
      </c>
      <c>
        <f>(M278*21)/100</f>
      </c>
      <c t="s">
        <v>28</v>
      </c>
    </row>
    <row r="279" spans="1:5" ht="25.5">
      <c r="A279" s="35" t="s">
        <v>56</v>
      </c>
      <c r="E279" s="39" t="s">
        <v>2564</v>
      </c>
    </row>
    <row r="280" spans="1:5" ht="12.75">
      <c r="A280" s="35" t="s">
        <v>57</v>
      </c>
      <c r="E280" s="40" t="s">
        <v>5</v>
      </c>
    </row>
    <row r="281" spans="1:5" ht="12.75">
      <c r="A281" t="s">
        <v>58</v>
      </c>
      <c r="E281" s="39" t="s">
        <v>5</v>
      </c>
    </row>
    <row r="282" spans="1:16" ht="25.5">
      <c r="A282" t="s">
        <v>50</v>
      </c>
      <c s="34" t="s">
        <v>625</v>
      </c>
      <c s="34" t="s">
        <v>2565</v>
      </c>
      <c s="35" t="s">
        <v>5</v>
      </c>
      <c s="6" t="s">
        <v>2566</v>
      </c>
      <c s="36" t="s">
        <v>2452</v>
      </c>
      <c s="37">
        <v>6</v>
      </c>
      <c s="36">
        <v>0.00036</v>
      </c>
      <c s="36">
        <f>ROUND(G282*H282,6)</f>
      </c>
      <c r="L282" s="38">
        <v>0</v>
      </c>
      <c s="32">
        <f>ROUND(ROUND(L282,2)*ROUND(G282,3),2)</f>
      </c>
      <c s="36" t="s">
        <v>386</v>
      </c>
      <c>
        <f>(M282*21)/100</f>
      </c>
      <c t="s">
        <v>28</v>
      </c>
    </row>
    <row r="283" spans="1:5" ht="25.5">
      <c r="A283" s="35" t="s">
        <v>56</v>
      </c>
      <c r="E283" s="39" t="s">
        <v>2566</v>
      </c>
    </row>
    <row r="284" spans="1:5" ht="12.75">
      <c r="A284" s="35" t="s">
        <v>57</v>
      </c>
      <c r="E284" s="40" t="s">
        <v>5</v>
      </c>
    </row>
    <row r="285" spans="1:5" ht="12.75">
      <c r="A285" t="s">
        <v>58</v>
      </c>
      <c r="E285" s="39" t="s">
        <v>5</v>
      </c>
    </row>
    <row r="286" spans="1:16" ht="25.5">
      <c r="A286" t="s">
        <v>50</v>
      </c>
      <c s="34" t="s">
        <v>629</v>
      </c>
      <c s="34" t="s">
        <v>2567</v>
      </c>
      <c s="35" t="s">
        <v>5</v>
      </c>
      <c s="6" t="s">
        <v>2568</v>
      </c>
      <c s="36" t="s">
        <v>255</v>
      </c>
      <c s="37">
        <v>56.7</v>
      </c>
      <c s="36">
        <v>0.0021</v>
      </c>
      <c s="36">
        <f>ROUND(G286*H286,6)</f>
      </c>
      <c r="L286" s="38">
        <v>0</v>
      </c>
      <c s="32">
        <f>ROUND(ROUND(L286,2)*ROUND(G286,3),2)</f>
      </c>
      <c s="36" t="s">
        <v>386</v>
      </c>
      <c>
        <f>(M286*21)/100</f>
      </c>
      <c t="s">
        <v>28</v>
      </c>
    </row>
    <row r="287" spans="1:5" ht="25.5">
      <c r="A287" s="35" t="s">
        <v>56</v>
      </c>
      <c r="E287" s="39" t="s">
        <v>2568</v>
      </c>
    </row>
    <row r="288" spans="1:5" ht="12.75">
      <c r="A288" s="35" t="s">
        <v>57</v>
      </c>
      <c r="E288" s="40" t="s">
        <v>5</v>
      </c>
    </row>
    <row r="289" spans="1:5" ht="12.75">
      <c r="A289" t="s">
        <v>58</v>
      </c>
      <c r="E289" s="39" t="s">
        <v>5</v>
      </c>
    </row>
    <row r="290" spans="1:16" ht="25.5">
      <c r="A290" t="s">
        <v>50</v>
      </c>
      <c s="34" t="s">
        <v>633</v>
      </c>
      <c s="34" t="s">
        <v>1881</v>
      </c>
      <c s="35" t="s">
        <v>5</v>
      </c>
      <c s="6" t="s">
        <v>1882</v>
      </c>
      <c s="36" t="s">
        <v>240</v>
      </c>
      <c s="37">
        <v>0.28</v>
      </c>
      <c s="36">
        <v>0</v>
      </c>
      <c s="36">
        <f>ROUND(G290*H290,6)</f>
      </c>
      <c r="L290" s="38">
        <v>0</v>
      </c>
      <c s="32">
        <f>ROUND(ROUND(L290,2)*ROUND(G290,3),2)</f>
      </c>
      <c s="36" t="s">
        <v>386</v>
      </c>
      <c>
        <f>(M290*21)/100</f>
      </c>
      <c t="s">
        <v>28</v>
      </c>
    </row>
    <row r="291" spans="1:5" ht="25.5">
      <c r="A291" s="35" t="s">
        <v>56</v>
      </c>
      <c r="E291" s="39" t="s">
        <v>1882</v>
      </c>
    </row>
    <row r="292" spans="1:5" ht="12.75">
      <c r="A292" s="35" t="s">
        <v>57</v>
      </c>
      <c r="E292" s="40" t="s">
        <v>5</v>
      </c>
    </row>
    <row r="293" spans="1:5" ht="12.75">
      <c r="A293" t="s">
        <v>58</v>
      </c>
      <c r="E293" s="39" t="s">
        <v>5</v>
      </c>
    </row>
    <row r="294" spans="1:13" ht="12.75">
      <c r="A294" t="s">
        <v>47</v>
      </c>
      <c r="C294" s="31" t="s">
        <v>1927</v>
      </c>
      <c r="E294" s="33" t="s">
        <v>1928</v>
      </c>
      <c r="J294" s="32">
        <f>0</f>
      </c>
      <c s="32">
        <f>0</f>
      </c>
      <c s="32">
        <f>0+L295+L299+L303+L307+L311+L315+L319+L323+L327+L331+L335</f>
      </c>
      <c s="32">
        <f>0+M295+M299+M303+M307+M311+M315+M319+M323+M327+M331+M335</f>
      </c>
    </row>
    <row r="295" spans="1:16" ht="25.5">
      <c r="A295" t="s">
        <v>50</v>
      </c>
      <c s="34" t="s">
        <v>637</v>
      </c>
      <c s="34" t="s">
        <v>2569</v>
      </c>
      <c s="35" t="s">
        <v>5</v>
      </c>
      <c s="6" t="s">
        <v>2570</v>
      </c>
      <c s="36" t="s">
        <v>2452</v>
      </c>
      <c s="37">
        <v>14</v>
      </c>
      <c s="36">
        <v>0</v>
      </c>
      <c s="36">
        <f>ROUND(G295*H295,6)</f>
      </c>
      <c r="L295" s="38">
        <v>0</v>
      </c>
      <c s="32">
        <f>ROUND(ROUND(L295,2)*ROUND(G295,3),2)</f>
      </c>
      <c s="36" t="s">
        <v>55</v>
      </c>
      <c>
        <f>(M295*21)/100</f>
      </c>
      <c t="s">
        <v>28</v>
      </c>
    </row>
    <row r="296" spans="1:5" ht="25.5">
      <c r="A296" s="35" t="s">
        <v>56</v>
      </c>
      <c r="E296" s="39" t="s">
        <v>2570</v>
      </c>
    </row>
    <row r="297" spans="1:5" ht="12.75">
      <c r="A297" s="35" t="s">
        <v>57</v>
      </c>
      <c r="E297" s="40" t="s">
        <v>5</v>
      </c>
    </row>
    <row r="298" spans="1:5" ht="12.75">
      <c r="A298" t="s">
        <v>58</v>
      </c>
      <c r="E298" s="39" t="s">
        <v>5</v>
      </c>
    </row>
    <row r="299" spans="1:16" ht="25.5">
      <c r="A299" t="s">
        <v>50</v>
      </c>
      <c s="34" t="s">
        <v>642</v>
      </c>
      <c s="34" t="s">
        <v>2571</v>
      </c>
      <c s="35" t="s">
        <v>5</v>
      </c>
      <c s="6" t="s">
        <v>2572</v>
      </c>
      <c s="36" t="s">
        <v>2452</v>
      </c>
      <c s="37">
        <v>2</v>
      </c>
      <c s="36">
        <v>0</v>
      </c>
      <c s="36">
        <f>ROUND(G299*H299,6)</f>
      </c>
      <c r="L299" s="38">
        <v>0</v>
      </c>
      <c s="32">
        <f>ROUND(ROUND(L299,2)*ROUND(G299,3),2)</f>
      </c>
      <c s="36" t="s">
        <v>55</v>
      </c>
      <c>
        <f>(M299*21)/100</f>
      </c>
      <c t="s">
        <v>28</v>
      </c>
    </row>
    <row r="300" spans="1:5" ht="25.5">
      <c r="A300" s="35" t="s">
        <v>56</v>
      </c>
      <c r="E300" s="39" t="s">
        <v>2572</v>
      </c>
    </row>
    <row r="301" spans="1:5" ht="12.75">
      <c r="A301" s="35" t="s">
        <v>57</v>
      </c>
      <c r="E301" s="40" t="s">
        <v>5</v>
      </c>
    </row>
    <row r="302" spans="1:5" ht="12.75">
      <c r="A302" t="s">
        <v>58</v>
      </c>
      <c r="E302" s="39" t="s">
        <v>5</v>
      </c>
    </row>
    <row r="303" spans="1:16" ht="12.75">
      <c r="A303" t="s">
        <v>50</v>
      </c>
      <c s="34" t="s">
        <v>647</v>
      </c>
      <c s="34" t="s">
        <v>2573</v>
      </c>
      <c s="35" t="s">
        <v>5</v>
      </c>
      <c s="6" t="s">
        <v>2574</v>
      </c>
      <c s="36" t="s">
        <v>2452</v>
      </c>
      <c s="37">
        <v>2</v>
      </c>
      <c s="36">
        <v>0</v>
      </c>
      <c s="36">
        <f>ROUND(G303*H303,6)</f>
      </c>
      <c r="L303" s="38">
        <v>0</v>
      </c>
      <c s="32">
        <f>ROUND(ROUND(L303,2)*ROUND(G303,3),2)</f>
      </c>
      <c s="36" t="s">
        <v>55</v>
      </c>
      <c>
        <f>(M303*21)/100</f>
      </c>
      <c t="s">
        <v>28</v>
      </c>
    </row>
    <row r="304" spans="1:5" ht="12.75">
      <c r="A304" s="35" t="s">
        <v>56</v>
      </c>
      <c r="E304" s="39" t="s">
        <v>2574</v>
      </c>
    </row>
    <row r="305" spans="1:5" ht="12.75">
      <c r="A305" s="35" t="s">
        <v>57</v>
      </c>
      <c r="E305" s="40" t="s">
        <v>5</v>
      </c>
    </row>
    <row r="306" spans="1:5" ht="12.75">
      <c r="A306" t="s">
        <v>58</v>
      </c>
      <c r="E306" s="39" t="s">
        <v>5</v>
      </c>
    </row>
    <row r="307" spans="1:16" ht="12.75">
      <c r="A307" t="s">
        <v>50</v>
      </c>
      <c s="34" t="s">
        <v>651</v>
      </c>
      <c s="34" t="s">
        <v>2575</v>
      </c>
      <c s="35" t="s">
        <v>5</v>
      </c>
      <c s="6" t="s">
        <v>2576</v>
      </c>
      <c s="36" t="s">
        <v>1278</v>
      </c>
      <c s="37">
        <v>1</v>
      </c>
      <c s="36">
        <v>0</v>
      </c>
      <c s="36">
        <f>ROUND(G307*H307,6)</f>
      </c>
      <c r="L307" s="38">
        <v>0</v>
      </c>
      <c s="32">
        <f>ROUND(ROUND(L307,2)*ROUND(G307,3),2)</f>
      </c>
      <c s="36" t="s">
        <v>55</v>
      </c>
      <c>
        <f>(M307*21)/100</f>
      </c>
      <c t="s">
        <v>28</v>
      </c>
    </row>
    <row r="308" spans="1:5" ht="12.75">
      <c r="A308" s="35" t="s">
        <v>56</v>
      </c>
      <c r="E308" s="39" t="s">
        <v>2576</v>
      </c>
    </row>
    <row r="309" spans="1:5" ht="12.75">
      <c r="A309" s="35" t="s">
        <v>57</v>
      </c>
      <c r="E309" s="40" t="s">
        <v>5</v>
      </c>
    </row>
    <row r="310" spans="1:5" ht="12.75">
      <c r="A310" t="s">
        <v>58</v>
      </c>
      <c r="E310" s="39" t="s">
        <v>5</v>
      </c>
    </row>
    <row r="311" spans="1:16" ht="12.75">
      <c r="A311" t="s">
        <v>50</v>
      </c>
      <c s="34" t="s">
        <v>655</v>
      </c>
      <c s="34" t="s">
        <v>2577</v>
      </c>
      <c s="35" t="s">
        <v>5</v>
      </c>
      <c s="6" t="s">
        <v>2578</v>
      </c>
      <c s="36" t="s">
        <v>2452</v>
      </c>
      <c s="37">
        <v>4</v>
      </c>
      <c s="36">
        <v>0</v>
      </c>
      <c s="36">
        <f>ROUND(G311*H311,6)</f>
      </c>
      <c r="L311" s="38">
        <v>0</v>
      </c>
      <c s="32">
        <f>ROUND(ROUND(L311,2)*ROUND(G311,3),2)</f>
      </c>
      <c s="36" t="s">
        <v>55</v>
      </c>
      <c>
        <f>(M311*21)/100</f>
      </c>
      <c t="s">
        <v>28</v>
      </c>
    </row>
    <row r="312" spans="1:5" ht="12.75">
      <c r="A312" s="35" t="s">
        <v>56</v>
      </c>
      <c r="E312" s="39" t="s">
        <v>2578</v>
      </c>
    </row>
    <row r="313" spans="1:5" ht="12.75">
      <c r="A313" s="35" t="s">
        <v>57</v>
      </c>
      <c r="E313" s="40" t="s">
        <v>5</v>
      </c>
    </row>
    <row r="314" spans="1:5" ht="12.75">
      <c r="A314" t="s">
        <v>58</v>
      </c>
      <c r="E314" s="39" t="s">
        <v>5</v>
      </c>
    </row>
    <row r="315" spans="1:16" ht="12.75">
      <c r="A315" t="s">
        <v>50</v>
      </c>
      <c s="34" t="s">
        <v>659</v>
      </c>
      <c s="34" t="s">
        <v>2579</v>
      </c>
      <c s="35" t="s">
        <v>5</v>
      </c>
      <c s="6" t="s">
        <v>2580</v>
      </c>
      <c s="36" t="s">
        <v>2452</v>
      </c>
      <c s="37">
        <v>4</v>
      </c>
      <c s="36">
        <v>0</v>
      </c>
      <c s="36">
        <f>ROUND(G315*H315,6)</f>
      </c>
      <c r="L315" s="38">
        <v>0</v>
      </c>
      <c s="32">
        <f>ROUND(ROUND(L315,2)*ROUND(G315,3),2)</f>
      </c>
      <c s="36" t="s">
        <v>55</v>
      </c>
      <c>
        <f>(M315*21)/100</f>
      </c>
      <c t="s">
        <v>28</v>
      </c>
    </row>
    <row r="316" spans="1:5" ht="12.75">
      <c r="A316" s="35" t="s">
        <v>56</v>
      </c>
      <c r="E316" s="39" t="s">
        <v>2580</v>
      </c>
    </row>
    <row r="317" spans="1:5" ht="12.75">
      <c r="A317" s="35" t="s">
        <v>57</v>
      </c>
      <c r="E317" s="40" t="s">
        <v>5</v>
      </c>
    </row>
    <row r="318" spans="1:5" ht="12.75">
      <c r="A318" t="s">
        <v>58</v>
      </c>
      <c r="E318" s="39" t="s">
        <v>5</v>
      </c>
    </row>
    <row r="319" spans="1:16" ht="25.5">
      <c r="A319" t="s">
        <v>50</v>
      </c>
      <c s="34" t="s">
        <v>663</v>
      </c>
      <c s="34" t="s">
        <v>2581</v>
      </c>
      <c s="35" t="s">
        <v>5</v>
      </c>
      <c s="6" t="s">
        <v>2582</v>
      </c>
      <c s="36" t="s">
        <v>2452</v>
      </c>
      <c s="37">
        <v>2</v>
      </c>
      <c s="36">
        <v>0</v>
      </c>
      <c s="36">
        <f>ROUND(G319*H319,6)</f>
      </c>
      <c r="L319" s="38">
        <v>0</v>
      </c>
      <c s="32">
        <f>ROUND(ROUND(L319,2)*ROUND(G319,3),2)</f>
      </c>
      <c s="36" t="s">
        <v>55</v>
      </c>
      <c>
        <f>(M319*21)/100</f>
      </c>
      <c t="s">
        <v>28</v>
      </c>
    </row>
    <row r="320" spans="1:5" ht="25.5">
      <c r="A320" s="35" t="s">
        <v>56</v>
      </c>
      <c r="E320" s="39" t="s">
        <v>2582</v>
      </c>
    </row>
    <row r="321" spans="1:5" ht="12.75">
      <c r="A321" s="35" t="s">
        <v>57</v>
      </c>
      <c r="E321" s="40" t="s">
        <v>5</v>
      </c>
    </row>
    <row r="322" spans="1:5" ht="12.75">
      <c r="A322" t="s">
        <v>58</v>
      </c>
      <c r="E322" s="39" t="s">
        <v>5</v>
      </c>
    </row>
    <row r="323" spans="1:16" ht="12.75">
      <c r="A323" t="s">
        <v>50</v>
      </c>
      <c s="34" t="s">
        <v>666</v>
      </c>
      <c s="34" t="s">
        <v>2583</v>
      </c>
      <c s="35" t="s">
        <v>5</v>
      </c>
      <c s="6" t="s">
        <v>2584</v>
      </c>
      <c s="36" t="s">
        <v>255</v>
      </c>
      <c s="37">
        <v>180</v>
      </c>
      <c s="36">
        <v>0</v>
      </c>
      <c s="36">
        <f>ROUND(G323*H323,6)</f>
      </c>
      <c r="L323" s="38">
        <v>0</v>
      </c>
      <c s="32">
        <f>ROUND(ROUND(L323,2)*ROUND(G323,3),2)</f>
      </c>
      <c s="36" t="s">
        <v>55</v>
      </c>
      <c>
        <f>(M323*21)/100</f>
      </c>
      <c t="s">
        <v>28</v>
      </c>
    </row>
    <row r="324" spans="1:5" ht="12.75">
      <c r="A324" s="35" t="s">
        <v>56</v>
      </c>
      <c r="E324" s="39" t="s">
        <v>2584</v>
      </c>
    </row>
    <row r="325" spans="1:5" ht="12.75">
      <c r="A325" s="35" t="s">
        <v>57</v>
      </c>
      <c r="E325" s="40" t="s">
        <v>5</v>
      </c>
    </row>
    <row r="326" spans="1:5" ht="12.75">
      <c r="A326" t="s">
        <v>58</v>
      </c>
      <c r="E326" s="39" t="s">
        <v>5</v>
      </c>
    </row>
    <row r="327" spans="1:16" ht="12.75">
      <c r="A327" t="s">
        <v>50</v>
      </c>
      <c s="34" t="s">
        <v>669</v>
      </c>
      <c s="34" t="s">
        <v>2585</v>
      </c>
      <c s="35" t="s">
        <v>5</v>
      </c>
      <c s="6" t="s">
        <v>2586</v>
      </c>
      <c s="36" t="s">
        <v>2452</v>
      </c>
      <c s="37">
        <v>2</v>
      </c>
      <c s="36">
        <v>0</v>
      </c>
      <c s="36">
        <f>ROUND(G327*H327,6)</f>
      </c>
      <c r="L327" s="38">
        <v>0</v>
      </c>
      <c s="32">
        <f>ROUND(ROUND(L327,2)*ROUND(G327,3),2)</f>
      </c>
      <c s="36" t="s">
        <v>55</v>
      </c>
      <c>
        <f>(M327*21)/100</f>
      </c>
      <c t="s">
        <v>28</v>
      </c>
    </row>
    <row r="328" spans="1:5" ht="12.75">
      <c r="A328" s="35" t="s">
        <v>56</v>
      </c>
      <c r="E328" s="39" t="s">
        <v>2586</v>
      </c>
    </row>
    <row r="329" spans="1:5" ht="12.75">
      <c r="A329" s="35" t="s">
        <v>57</v>
      </c>
      <c r="E329" s="40" t="s">
        <v>5</v>
      </c>
    </row>
    <row r="330" spans="1:5" ht="12.75">
      <c r="A330" t="s">
        <v>58</v>
      </c>
      <c r="E330" s="39" t="s">
        <v>5</v>
      </c>
    </row>
    <row r="331" spans="1:16" ht="25.5">
      <c r="A331" t="s">
        <v>50</v>
      </c>
      <c s="34" t="s">
        <v>673</v>
      </c>
      <c s="34" t="s">
        <v>2587</v>
      </c>
      <c s="35" t="s">
        <v>5</v>
      </c>
      <c s="6" t="s">
        <v>2588</v>
      </c>
      <c s="36" t="s">
        <v>305</v>
      </c>
      <c s="37">
        <v>7960.5</v>
      </c>
      <c s="36">
        <v>5E-05</v>
      </c>
      <c s="36">
        <f>ROUND(G331*H331,6)</f>
      </c>
      <c r="L331" s="38">
        <v>0</v>
      </c>
      <c s="32">
        <f>ROUND(ROUND(L331,2)*ROUND(G331,3),2)</f>
      </c>
      <c s="36" t="s">
        <v>386</v>
      </c>
      <c>
        <f>(M331*21)/100</f>
      </c>
      <c t="s">
        <v>28</v>
      </c>
    </row>
    <row r="332" spans="1:5" ht="25.5">
      <c r="A332" s="35" t="s">
        <v>56</v>
      </c>
      <c r="E332" s="39" t="s">
        <v>2588</v>
      </c>
    </row>
    <row r="333" spans="1:5" ht="12.75">
      <c r="A333" s="35" t="s">
        <v>57</v>
      </c>
      <c r="E333" s="40" t="s">
        <v>5</v>
      </c>
    </row>
    <row r="334" spans="1:5" ht="12.75">
      <c r="A334" t="s">
        <v>58</v>
      </c>
      <c r="E334" s="39" t="s">
        <v>5</v>
      </c>
    </row>
    <row r="335" spans="1:16" ht="25.5">
      <c r="A335" t="s">
        <v>50</v>
      </c>
      <c s="34" t="s">
        <v>676</v>
      </c>
      <c s="34" t="s">
        <v>2589</v>
      </c>
      <c s="35" t="s">
        <v>5</v>
      </c>
      <c s="6" t="s">
        <v>2590</v>
      </c>
      <c s="36" t="s">
        <v>305</v>
      </c>
      <c s="37">
        <v>7960.5</v>
      </c>
      <c s="36">
        <v>0</v>
      </c>
      <c s="36">
        <f>ROUND(G335*H335,6)</f>
      </c>
      <c r="L335" s="38">
        <v>0</v>
      </c>
      <c s="32">
        <f>ROUND(ROUND(L335,2)*ROUND(G335,3),2)</f>
      </c>
      <c s="36" t="s">
        <v>55</v>
      </c>
      <c>
        <f>(M335*21)/100</f>
      </c>
      <c t="s">
        <v>28</v>
      </c>
    </row>
    <row r="336" spans="1:5" ht="25.5">
      <c r="A336" s="35" t="s">
        <v>56</v>
      </c>
      <c r="E336" s="39" t="s">
        <v>2590</v>
      </c>
    </row>
    <row r="337" spans="1:5" ht="12.75">
      <c r="A337" s="35" t="s">
        <v>57</v>
      </c>
      <c r="E337" s="40" t="s">
        <v>5</v>
      </c>
    </row>
    <row r="338" spans="1:5" ht="12.75">
      <c r="A338" t="s">
        <v>58</v>
      </c>
      <c r="E338" s="39" t="s">
        <v>5</v>
      </c>
    </row>
    <row r="339" spans="1:13" ht="12.75">
      <c r="A339" t="s">
        <v>47</v>
      </c>
      <c r="C339" s="31" t="s">
        <v>2591</v>
      </c>
      <c r="E339" s="33" t="s">
        <v>2592</v>
      </c>
      <c r="J339" s="32">
        <f>0</f>
      </c>
      <c s="32">
        <f>0</f>
      </c>
      <c s="32">
        <f>0+L340+L344+L348+L352+L356+L360+L364</f>
      </c>
      <c s="32">
        <f>0+M340+M344+M348+M352+M356+M360+M364</f>
      </c>
    </row>
    <row r="340" spans="1:16" ht="25.5">
      <c r="A340" t="s">
        <v>50</v>
      </c>
      <c s="34" t="s">
        <v>680</v>
      </c>
      <c s="34" t="s">
        <v>2593</v>
      </c>
      <c s="35" t="s">
        <v>5</v>
      </c>
      <c s="6" t="s">
        <v>2594</v>
      </c>
      <c s="36" t="s">
        <v>252</v>
      </c>
      <c s="37">
        <v>27.875</v>
      </c>
      <c s="36">
        <v>0</v>
      </c>
      <c s="36">
        <f>ROUND(G340*H340,6)</f>
      </c>
      <c r="L340" s="38">
        <v>0</v>
      </c>
      <c s="32">
        <f>ROUND(ROUND(L340,2)*ROUND(G340,3),2)</f>
      </c>
      <c s="36" t="s">
        <v>386</v>
      </c>
      <c>
        <f>(M340*21)/100</f>
      </c>
      <c t="s">
        <v>28</v>
      </c>
    </row>
    <row r="341" spans="1:5" ht="25.5">
      <c r="A341" s="35" t="s">
        <v>56</v>
      </c>
      <c r="E341" s="39" t="s">
        <v>2594</v>
      </c>
    </row>
    <row r="342" spans="1:5" ht="12.75">
      <c r="A342" s="35" t="s">
        <v>57</v>
      </c>
      <c r="E342" s="40" t="s">
        <v>5</v>
      </c>
    </row>
    <row r="343" spans="1:5" ht="12.75">
      <c r="A343" t="s">
        <v>58</v>
      </c>
      <c r="E343" s="39" t="s">
        <v>5</v>
      </c>
    </row>
    <row r="344" spans="1:16" ht="12.75">
      <c r="A344" t="s">
        <v>50</v>
      </c>
      <c s="34" t="s">
        <v>684</v>
      </c>
      <c s="34" t="s">
        <v>2595</v>
      </c>
      <c s="35" t="s">
        <v>5</v>
      </c>
      <c s="6" t="s">
        <v>2596</v>
      </c>
      <c s="36" t="s">
        <v>252</v>
      </c>
      <c s="37">
        <v>27.875</v>
      </c>
      <c s="36">
        <v>0</v>
      </c>
      <c s="36">
        <f>ROUND(G344*H344,6)</f>
      </c>
      <c r="L344" s="38">
        <v>0</v>
      </c>
      <c s="32">
        <f>ROUND(ROUND(L344,2)*ROUND(G344,3),2)</f>
      </c>
      <c s="36" t="s">
        <v>386</v>
      </c>
      <c>
        <f>(M344*21)/100</f>
      </c>
      <c t="s">
        <v>28</v>
      </c>
    </row>
    <row r="345" spans="1:5" ht="12.75">
      <c r="A345" s="35" t="s">
        <v>56</v>
      </c>
      <c r="E345" s="39" t="s">
        <v>2596</v>
      </c>
    </row>
    <row r="346" spans="1:5" ht="12.75">
      <c r="A346" s="35" t="s">
        <v>57</v>
      </c>
      <c r="E346" s="40" t="s">
        <v>5</v>
      </c>
    </row>
    <row r="347" spans="1:5" ht="12.75">
      <c r="A347" t="s">
        <v>58</v>
      </c>
      <c r="E347" s="39" t="s">
        <v>5</v>
      </c>
    </row>
    <row r="348" spans="1:16" ht="12.75">
      <c r="A348" t="s">
        <v>50</v>
      </c>
      <c s="34" t="s">
        <v>687</v>
      </c>
      <c s="34" t="s">
        <v>2597</v>
      </c>
      <c s="35" t="s">
        <v>5</v>
      </c>
      <c s="6" t="s">
        <v>2598</v>
      </c>
      <c s="36" t="s">
        <v>252</v>
      </c>
      <c s="37">
        <v>27.875</v>
      </c>
      <c s="36">
        <v>0.00013</v>
      </c>
      <c s="36">
        <f>ROUND(G348*H348,6)</f>
      </c>
      <c r="L348" s="38">
        <v>0</v>
      </c>
      <c s="32">
        <f>ROUND(ROUND(L348,2)*ROUND(G348,3),2)</f>
      </c>
      <c s="36" t="s">
        <v>386</v>
      </c>
      <c>
        <f>(M348*21)/100</f>
      </c>
      <c t="s">
        <v>28</v>
      </c>
    </row>
    <row r="349" spans="1:5" ht="12.75">
      <c r="A349" s="35" t="s">
        <v>56</v>
      </c>
      <c r="E349" s="39" t="s">
        <v>2598</v>
      </c>
    </row>
    <row r="350" spans="1:5" ht="12.75">
      <c r="A350" s="35" t="s">
        <v>57</v>
      </c>
      <c r="E350" s="40" t="s">
        <v>5</v>
      </c>
    </row>
    <row r="351" spans="1:5" ht="12.75">
      <c r="A351" t="s">
        <v>58</v>
      </c>
      <c r="E351" s="39" t="s">
        <v>5</v>
      </c>
    </row>
    <row r="352" spans="1:16" ht="25.5">
      <c r="A352" t="s">
        <v>50</v>
      </c>
      <c s="34" t="s">
        <v>691</v>
      </c>
      <c s="34" t="s">
        <v>2599</v>
      </c>
      <c s="35" t="s">
        <v>5</v>
      </c>
      <c s="6" t="s">
        <v>2600</v>
      </c>
      <c s="36" t="s">
        <v>252</v>
      </c>
      <c s="37">
        <v>27.875</v>
      </c>
      <c s="36">
        <v>0</v>
      </c>
      <c s="36">
        <f>ROUND(G352*H352,6)</f>
      </c>
      <c r="L352" s="38">
        <v>0</v>
      </c>
      <c s="32">
        <f>ROUND(ROUND(L352,2)*ROUND(G352,3),2)</f>
      </c>
      <c s="36" t="s">
        <v>386</v>
      </c>
      <c>
        <f>(M352*21)/100</f>
      </c>
      <c t="s">
        <v>28</v>
      </c>
    </row>
    <row r="353" spans="1:5" ht="25.5">
      <c r="A353" s="35" t="s">
        <v>56</v>
      </c>
      <c r="E353" s="39" t="s">
        <v>2600</v>
      </c>
    </row>
    <row r="354" spans="1:5" ht="12.75">
      <c r="A354" s="35" t="s">
        <v>57</v>
      </c>
      <c r="E354" s="40" t="s">
        <v>5</v>
      </c>
    </row>
    <row r="355" spans="1:5" ht="12.75">
      <c r="A355" t="s">
        <v>58</v>
      </c>
      <c r="E355" s="39" t="s">
        <v>5</v>
      </c>
    </row>
    <row r="356" spans="1:16" ht="25.5">
      <c r="A356" t="s">
        <v>50</v>
      </c>
      <c s="34" t="s">
        <v>696</v>
      </c>
      <c s="34" t="s">
        <v>2601</v>
      </c>
      <c s="35" t="s">
        <v>5</v>
      </c>
      <c s="6" t="s">
        <v>2602</v>
      </c>
      <c s="36" t="s">
        <v>252</v>
      </c>
      <c s="37">
        <v>140.975</v>
      </c>
      <c s="36">
        <v>0</v>
      </c>
      <c s="36">
        <f>ROUND(G356*H356,6)</f>
      </c>
      <c r="L356" s="38">
        <v>0</v>
      </c>
      <c s="32">
        <f>ROUND(ROUND(L356,2)*ROUND(G356,3),2)</f>
      </c>
      <c s="36" t="s">
        <v>386</v>
      </c>
      <c>
        <f>(M356*21)/100</f>
      </c>
      <c t="s">
        <v>28</v>
      </c>
    </row>
    <row r="357" spans="1:5" ht="25.5">
      <c r="A357" s="35" t="s">
        <v>56</v>
      </c>
      <c r="E357" s="39" t="s">
        <v>2602</v>
      </c>
    </row>
    <row r="358" spans="1:5" ht="12.75">
      <c r="A358" s="35" t="s">
        <v>57</v>
      </c>
      <c r="E358" s="40" t="s">
        <v>5</v>
      </c>
    </row>
    <row r="359" spans="1:5" ht="12.75">
      <c r="A359" t="s">
        <v>58</v>
      </c>
      <c r="E359" s="39" t="s">
        <v>5</v>
      </c>
    </row>
    <row r="360" spans="1:16" ht="25.5">
      <c r="A360" t="s">
        <v>50</v>
      </c>
      <c s="34" t="s">
        <v>698</v>
      </c>
      <c s="34" t="s">
        <v>2603</v>
      </c>
      <c s="35" t="s">
        <v>5</v>
      </c>
      <c s="6" t="s">
        <v>2604</v>
      </c>
      <c s="36" t="s">
        <v>252</v>
      </c>
      <c s="37">
        <v>140.975</v>
      </c>
      <c s="36">
        <v>0</v>
      </c>
      <c s="36">
        <f>ROUND(G360*H360,6)</f>
      </c>
      <c r="L360" s="38">
        <v>0</v>
      </c>
      <c s="32">
        <f>ROUND(ROUND(L360,2)*ROUND(G360,3),2)</f>
      </c>
      <c s="36" t="s">
        <v>386</v>
      </c>
      <c>
        <f>(M360*21)/100</f>
      </c>
      <c t="s">
        <v>28</v>
      </c>
    </row>
    <row r="361" spans="1:5" ht="25.5">
      <c r="A361" s="35" t="s">
        <v>56</v>
      </c>
      <c r="E361" s="39" t="s">
        <v>2604</v>
      </c>
    </row>
    <row r="362" spans="1:5" ht="12.75">
      <c r="A362" s="35" t="s">
        <v>57</v>
      </c>
      <c r="E362" s="40" t="s">
        <v>5</v>
      </c>
    </row>
    <row r="363" spans="1:5" ht="12.75">
      <c r="A363" t="s">
        <v>58</v>
      </c>
      <c r="E363" s="39" t="s">
        <v>5</v>
      </c>
    </row>
    <row r="364" spans="1:16" ht="25.5">
      <c r="A364" t="s">
        <v>50</v>
      </c>
      <c s="34" t="s">
        <v>701</v>
      </c>
      <c s="34" t="s">
        <v>2605</v>
      </c>
      <c s="35" t="s">
        <v>5</v>
      </c>
      <c s="6" t="s">
        <v>2606</v>
      </c>
      <c s="36" t="s">
        <v>252</v>
      </c>
      <c s="37">
        <v>140.975</v>
      </c>
      <c s="36">
        <v>0.00094</v>
      </c>
      <c s="36">
        <f>ROUND(G364*H364,6)</f>
      </c>
      <c r="L364" s="38">
        <v>0</v>
      </c>
      <c s="32">
        <f>ROUND(ROUND(L364,2)*ROUND(G364,3),2)</f>
      </c>
      <c s="36" t="s">
        <v>386</v>
      </c>
      <c>
        <f>(M364*21)/100</f>
      </c>
      <c t="s">
        <v>28</v>
      </c>
    </row>
    <row r="365" spans="1:5" ht="25.5">
      <c r="A365" s="35" t="s">
        <v>56</v>
      </c>
      <c r="E365" s="39" t="s">
        <v>2606</v>
      </c>
    </row>
    <row r="366" spans="1:5" ht="12.75">
      <c r="A366" s="35" t="s">
        <v>57</v>
      </c>
      <c r="E366" s="40" t="s">
        <v>5</v>
      </c>
    </row>
    <row r="367" spans="1:5" ht="12.75">
      <c r="A367" t="s">
        <v>58</v>
      </c>
      <c r="E367" s="39" t="s">
        <v>5</v>
      </c>
    </row>
    <row r="368" spans="1:13" ht="12.75">
      <c r="A368" t="s">
        <v>47</v>
      </c>
      <c r="C368" s="31" t="s">
        <v>65</v>
      </c>
      <c r="E368" s="33" t="s">
        <v>66</v>
      </c>
      <c r="J368" s="32">
        <f>0</f>
      </c>
      <c s="32">
        <f>0</f>
      </c>
      <c s="32">
        <f>0+L369+L373</f>
      </c>
      <c s="32">
        <f>0+M369+M373</f>
      </c>
    </row>
    <row r="369" spans="1:16" ht="38.25">
      <c r="A369" t="s">
        <v>50</v>
      </c>
      <c s="34" t="s">
        <v>341</v>
      </c>
      <c s="34" t="s">
        <v>1498</v>
      </c>
      <c s="35" t="s">
        <v>5</v>
      </c>
      <c s="6" t="s">
        <v>1499</v>
      </c>
      <c s="36" t="s">
        <v>255</v>
      </c>
      <c s="37">
        <v>46</v>
      </c>
      <c s="36">
        <v>0.1295</v>
      </c>
      <c s="36">
        <f>ROUND(G369*H369,6)</f>
      </c>
      <c r="L369" s="38">
        <v>0</v>
      </c>
      <c s="32">
        <f>ROUND(ROUND(L369,2)*ROUND(G369,3),2)</f>
      </c>
      <c s="36" t="s">
        <v>386</v>
      </c>
      <c>
        <f>(M369*21)/100</f>
      </c>
      <c t="s">
        <v>28</v>
      </c>
    </row>
    <row r="370" spans="1:5" ht="38.25">
      <c r="A370" s="35" t="s">
        <v>56</v>
      </c>
      <c r="E370" s="39" t="s">
        <v>1500</v>
      </c>
    </row>
    <row r="371" spans="1:5" ht="12.75">
      <c r="A371" s="35" t="s">
        <v>57</v>
      </c>
      <c r="E371" s="40" t="s">
        <v>5</v>
      </c>
    </row>
    <row r="372" spans="1:5" ht="12.75">
      <c r="A372" t="s">
        <v>58</v>
      </c>
      <c r="E372" s="39" t="s">
        <v>5</v>
      </c>
    </row>
    <row r="373" spans="1:16" ht="12.75">
      <c r="A373" t="s">
        <v>50</v>
      </c>
      <c s="34" t="s">
        <v>345</v>
      </c>
      <c s="34" t="s">
        <v>1502</v>
      </c>
      <c s="35" t="s">
        <v>5</v>
      </c>
      <c s="6" t="s">
        <v>1503</v>
      </c>
      <c s="36" t="s">
        <v>255</v>
      </c>
      <c s="37">
        <v>46.92</v>
      </c>
      <c s="36">
        <v>0.05612</v>
      </c>
      <c s="36">
        <f>ROUND(G373*H373,6)</f>
      </c>
      <c r="L373" s="38">
        <v>0</v>
      </c>
      <c s="32">
        <f>ROUND(ROUND(L373,2)*ROUND(G373,3),2)</f>
      </c>
      <c s="36" t="s">
        <v>386</v>
      </c>
      <c>
        <f>(M373*21)/100</f>
      </c>
      <c t="s">
        <v>28</v>
      </c>
    </row>
    <row r="374" spans="1:5" ht="12.75">
      <c r="A374" s="35" t="s">
        <v>56</v>
      </c>
      <c r="E374" s="39" t="s">
        <v>1503</v>
      </c>
    </row>
    <row r="375" spans="1:5" ht="12.75">
      <c r="A375" s="35" t="s">
        <v>57</v>
      </c>
      <c r="E375" s="40" t="s">
        <v>5</v>
      </c>
    </row>
    <row r="376" spans="1:5" ht="12.75">
      <c r="A376" t="s">
        <v>58</v>
      </c>
      <c r="E376" s="39" t="s">
        <v>5</v>
      </c>
    </row>
    <row r="377" spans="1:13" ht="12.75">
      <c r="A377" t="s">
        <v>47</v>
      </c>
      <c r="C377" s="31" t="s">
        <v>1525</v>
      </c>
      <c r="E377" s="33" t="s">
        <v>1526</v>
      </c>
      <c r="J377" s="32">
        <f>0</f>
      </c>
      <c s="32">
        <f>0</f>
      </c>
      <c s="32">
        <f>0+L378</f>
      </c>
      <c s="32">
        <f>0+M378</f>
      </c>
    </row>
    <row r="378" spans="1:16" ht="12.75">
      <c r="A378" t="s">
        <v>50</v>
      </c>
      <c s="34" t="s">
        <v>349</v>
      </c>
      <c s="34" t="s">
        <v>2607</v>
      </c>
      <c s="35" t="s">
        <v>5</v>
      </c>
      <c s="6" t="s">
        <v>2608</v>
      </c>
      <c s="36" t="s">
        <v>240</v>
      </c>
      <c s="37">
        <v>1453.4</v>
      </c>
      <c s="36">
        <v>0</v>
      </c>
      <c s="36">
        <f>ROUND(G378*H378,6)</f>
      </c>
      <c r="L378" s="38">
        <v>0</v>
      </c>
      <c s="32">
        <f>ROUND(ROUND(L378,2)*ROUND(G378,3),2)</f>
      </c>
      <c s="36" t="s">
        <v>55</v>
      </c>
      <c>
        <f>(M378*21)/100</f>
      </c>
      <c t="s">
        <v>28</v>
      </c>
    </row>
    <row r="379" spans="1:5" ht="12.75">
      <c r="A379" s="35" t="s">
        <v>56</v>
      </c>
      <c r="E379" s="39" t="s">
        <v>2608</v>
      </c>
    </row>
    <row r="380" spans="1:5" ht="12.75">
      <c r="A380" s="35" t="s">
        <v>57</v>
      </c>
      <c r="E380" s="40" t="s">
        <v>5</v>
      </c>
    </row>
    <row r="381" spans="1:5" ht="12.75">
      <c r="A381" t="s">
        <v>58</v>
      </c>
      <c r="E381" s="39" t="s">
        <v>5</v>
      </c>
    </row>
    <row r="382" spans="1:13" ht="12.75">
      <c r="A382" t="s">
        <v>47</v>
      </c>
      <c r="C382" s="31" t="s">
        <v>2609</v>
      </c>
      <c r="E382" s="33" t="s">
        <v>2610</v>
      </c>
      <c r="J382" s="32">
        <f>0</f>
      </c>
      <c s="32">
        <f>0</f>
      </c>
      <c s="32">
        <f>0+L383+L387+L391</f>
      </c>
      <c s="32">
        <f>0+M383+M387+M391</f>
      </c>
    </row>
    <row r="383" spans="1:16" ht="12.75">
      <c r="A383" t="s">
        <v>50</v>
      </c>
      <c s="34" t="s">
        <v>718</v>
      </c>
      <c s="34" t="s">
        <v>2611</v>
      </c>
      <c s="35" t="s">
        <v>5</v>
      </c>
      <c s="6" t="s">
        <v>2612</v>
      </c>
      <c s="36" t="s">
        <v>1278</v>
      </c>
      <c s="37">
        <v>1</v>
      </c>
      <c s="36">
        <v>0</v>
      </c>
      <c s="36">
        <f>ROUND(G383*H383,6)</f>
      </c>
      <c r="L383" s="38">
        <v>0</v>
      </c>
      <c s="32">
        <f>ROUND(ROUND(L383,2)*ROUND(G383,3),2)</f>
      </c>
      <c s="36" t="s">
        <v>55</v>
      </c>
      <c>
        <f>(M383*21)/100</f>
      </c>
      <c t="s">
        <v>28</v>
      </c>
    </row>
    <row r="384" spans="1:5" ht="12.75">
      <c r="A384" s="35" t="s">
        <v>56</v>
      </c>
      <c r="E384" s="39" t="s">
        <v>2612</v>
      </c>
    </row>
    <row r="385" spans="1:5" ht="12.75">
      <c r="A385" s="35" t="s">
        <v>57</v>
      </c>
      <c r="E385" s="40" t="s">
        <v>5</v>
      </c>
    </row>
    <row r="386" spans="1:5" ht="12.75">
      <c r="A386" t="s">
        <v>58</v>
      </c>
      <c r="E386" s="39" t="s">
        <v>5</v>
      </c>
    </row>
    <row r="387" spans="1:16" ht="12.75">
      <c r="A387" t="s">
        <v>50</v>
      </c>
      <c s="34" t="s">
        <v>720</v>
      </c>
      <c s="34" t="s">
        <v>2613</v>
      </c>
      <c s="35" t="s">
        <v>5</v>
      </c>
      <c s="6" t="s">
        <v>2614</v>
      </c>
      <c s="36" t="s">
        <v>1278</v>
      </c>
      <c s="37">
        <v>1</v>
      </c>
      <c s="36">
        <v>0</v>
      </c>
      <c s="36">
        <f>ROUND(G387*H387,6)</f>
      </c>
      <c r="L387" s="38">
        <v>0</v>
      </c>
      <c s="32">
        <f>ROUND(ROUND(L387,2)*ROUND(G387,3),2)</f>
      </c>
      <c s="36" t="s">
        <v>55</v>
      </c>
      <c>
        <f>(M387*21)/100</f>
      </c>
      <c t="s">
        <v>28</v>
      </c>
    </row>
    <row r="388" spans="1:5" ht="12.75">
      <c r="A388" s="35" t="s">
        <v>56</v>
      </c>
      <c r="E388" s="39" t="s">
        <v>2614</v>
      </c>
    </row>
    <row r="389" spans="1:5" ht="12.75">
      <c r="A389" s="35" t="s">
        <v>57</v>
      </c>
      <c r="E389" s="40" t="s">
        <v>5</v>
      </c>
    </row>
    <row r="390" spans="1:5" ht="12.75">
      <c r="A390" t="s">
        <v>58</v>
      </c>
      <c r="E390" s="39" t="s">
        <v>5</v>
      </c>
    </row>
    <row r="391" spans="1:16" ht="12.75">
      <c r="A391" t="s">
        <v>50</v>
      </c>
      <c s="34" t="s">
        <v>722</v>
      </c>
      <c s="34" t="s">
        <v>2615</v>
      </c>
      <c s="35" t="s">
        <v>5</v>
      </c>
      <c s="6" t="s">
        <v>2616</v>
      </c>
      <c s="36" t="s">
        <v>1278</v>
      </c>
      <c s="37">
        <v>1</v>
      </c>
      <c s="36">
        <v>0</v>
      </c>
      <c s="36">
        <f>ROUND(G391*H391,6)</f>
      </c>
      <c r="L391" s="38">
        <v>0</v>
      </c>
      <c s="32">
        <f>ROUND(ROUND(L391,2)*ROUND(G391,3),2)</f>
      </c>
      <c s="36" t="s">
        <v>55</v>
      </c>
      <c>
        <f>(M391*21)/100</f>
      </c>
      <c t="s">
        <v>28</v>
      </c>
    </row>
    <row r="392" spans="1:5" ht="12.75">
      <c r="A392" s="35" t="s">
        <v>56</v>
      </c>
      <c r="E392" s="39" t="s">
        <v>2616</v>
      </c>
    </row>
    <row r="393" spans="1:5" ht="12.75">
      <c r="A393" s="35" t="s">
        <v>57</v>
      </c>
      <c r="E393" s="40" t="s">
        <v>5</v>
      </c>
    </row>
    <row r="394" spans="1:5" ht="12.75">
      <c r="A394" t="s">
        <v>58</v>
      </c>
      <c r="E3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COUNTIFS(L8:L344,"=0",A8:A344,"P")+COUNTIFS(L8:L344,"",A8:A344,"P")+SUM(Q8:Q344)</f>
      </c>
    </row>
    <row r="8" spans="1:13" ht="12.75">
      <c r="A8" t="s">
        <v>45</v>
      </c>
      <c r="C8" s="28" t="s">
        <v>2619</v>
      </c>
      <c r="E8" s="30" t="s">
        <v>2618</v>
      </c>
      <c r="J8" s="29">
        <f>0+J9+J54+J135+J292+J305+J326+J339</f>
      </c>
      <c s="29">
        <f>0+K9+K54+K135+K292+K305+K326+K339</f>
      </c>
      <c s="29">
        <f>0+L9+L54+L135+L292+L305+L326+L339</f>
      </c>
      <c s="29">
        <f>0+M9+M54+M135+M292+M305+M326+M339</f>
      </c>
    </row>
    <row r="9" spans="1:13" ht="12.75">
      <c r="A9" t="s">
        <v>47</v>
      </c>
      <c r="C9" s="31" t="s">
        <v>28</v>
      </c>
      <c r="E9" s="33" t="s">
        <v>1411</v>
      </c>
      <c r="J9" s="32">
        <f>0</f>
      </c>
      <c s="32">
        <f>0</f>
      </c>
      <c s="32">
        <f>0+L10+L14+L18+L22+L26+L30+L34+L38+L42+L46+L50</f>
      </c>
      <c s="32">
        <f>0+M10+M14+M18+M22+M26+M30+M34+M38+M42+M46+M50</f>
      </c>
    </row>
    <row r="10" spans="1:16" ht="12.75">
      <c r="A10" t="s">
        <v>50</v>
      </c>
      <c s="34" t="s">
        <v>51</v>
      </c>
      <c s="34" t="s">
        <v>2620</v>
      </c>
      <c s="35" t="s">
        <v>5</v>
      </c>
      <c s="6" t="s">
        <v>2621</v>
      </c>
      <c s="36" t="s">
        <v>227</v>
      </c>
      <c s="37">
        <v>35.395</v>
      </c>
      <c s="36">
        <v>2.30102</v>
      </c>
      <c s="36">
        <f>ROUND(G10*H10,6)</f>
      </c>
      <c r="L10" s="38">
        <v>0</v>
      </c>
      <c s="32">
        <f>ROUND(ROUND(L10,2)*ROUND(G10,3),2)</f>
      </c>
      <c s="36" t="s">
        <v>386</v>
      </c>
      <c>
        <f>(M10*21)/100</f>
      </c>
      <c t="s">
        <v>28</v>
      </c>
    </row>
    <row r="11" spans="1:5" ht="12.75">
      <c r="A11" s="35" t="s">
        <v>56</v>
      </c>
      <c r="E11" s="39" t="s">
        <v>2621</v>
      </c>
    </row>
    <row r="12" spans="1:5" ht="12.75">
      <c r="A12" s="35" t="s">
        <v>57</v>
      </c>
      <c r="E12" s="40" t="s">
        <v>5</v>
      </c>
    </row>
    <row r="13" spans="1:5" ht="12.75">
      <c r="A13" t="s">
        <v>58</v>
      </c>
      <c r="E13" s="39" t="s">
        <v>5</v>
      </c>
    </row>
    <row r="14" spans="1:16" ht="25.5">
      <c r="A14" t="s">
        <v>50</v>
      </c>
      <c s="34" t="s">
        <v>28</v>
      </c>
      <c s="34" t="s">
        <v>2457</v>
      </c>
      <c s="35" t="s">
        <v>5</v>
      </c>
      <c s="6" t="s">
        <v>2458</v>
      </c>
      <c s="36" t="s">
        <v>227</v>
      </c>
      <c s="37">
        <v>83.536</v>
      </c>
      <c s="36">
        <v>2.50187</v>
      </c>
      <c s="36">
        <f>ROUND(G14*H14,6)</f>
      </c>
      <c r="L14" s="38">
        <v>0</v>
      </c>
      <c s="32">
        <f>ROUND(ROUND(L14,2)*ROUND(G14,3),2)</f>
      </c>
      <c s="36" t="s">
        <v>386</v>
      </c>
      <c>
        <f>(M14*21)/100</f>
      </c>
      <c t="s">
        <v>28</v>
      </c>
    </row>
    <row r="15" spans="1:5" ht="25.5">
      <c r="A15" s="35" t="s">
        <v>56</v>
      </c>
      <c r="E15" s="39" t="s">
        <v>2458</v>
      </c>
    </row>
    <row r="16" spans="1:5" ht="12.75">
      <c r="A16" s="35" t="s">
        <v>57</v>
      </c>
      <c r="E16" s="40" t="s">
        <v>5</v>
      </c>
    </row>
    <row r="17" spans="1:5" ht="12.75">
      <c r="A17" t="s">
        <v>58</v>
      </c>
      <c r="E17" s="39" t="s">
        <v>5</v>
      </c>
    </row>
    <row r="18" spans="1:16" ht="12.75">
      <c r="A18" t="s">
        <v>50</v>
      </c>
      <c s="34" t="s">
        <v>26</v>
      </c>
      <c s="34" t="s">
        <v>2459</v>
      </c>
      <c s="35" t="s">
        <v>5</v>
      </c>
      <c s="6" t="s">
        <v>2460</v>
      </c>
      <c s="36" t="s">
        <v>252</v>
      </c>
      <c s="37">
        <v>20.82</v>
      </c>
      <c s="36">
        <v>0.00247</v>
      </c>
      <c s="36">
        <f>ROUND(G18*H18,6)</f>
      </c>
      <c r="L18" s="38">
        <v>0</v>
      </c>
      <c s="32">
        <f>ROUND(ROUND(L18,2)*ROUND(G18,3),2)</f>
      </c>
      <c s="36" t="s">
        <v>386</v>
      </c>
      <c>
        <f>(M18*21)/100</f>
      </c>
      <c t="s">
        <v>28</v>
      </c>
    </row>
    <row r="19" spans="1:5" ht="12.75">
      <c r="A19" s="35" t="s">
        <v>56</v>
      </c>
      <c r="E19" s="39" t="s">
        <v>2460</v>
      </c>
    </row>
    <row r="20" spans="1:5" ht="25.5">
      <c r="A20" s="35" t="s">
        <v>57</v>
      </c>
      <c r="E20" s="42" t="s">
        <v>2622</v>
      </c>
    </row>
    <row r="21" spans="1:5" ht="12.75">
      <c r="A21" t="s">
        <v>58</v>
      </c>
      <c r="E21" s="39" t="s">
        <v>5</v>
      </c>
    </row>
    <row r="22" spans="1:16" ht="12.75">
      <c r="A22" t="s">
        <v>50</v>
      </c>
      <c s="34" t="s">
        <v>82</v>
      </c>
      <c s="34" t="s">
        <v>2461</v>
      </c>
      <c s="35" t="s">
        <v>5</v>
      </c>
      <c s="6" t="s">
        <v>2462</v>
      </c>
      <c s="36" t="s">
        <v>252</v>
      </c>
      <c s="37">
        <v>20.82</v>
      </c>
      <c s="36">
        <v>0</v>
      </c>
      <c s="36">
        <f>ROUND(G22*H22,6)</f>
      </c>
      <c r="L22" s="38">
        <v>0</v>
      </c>
      <c s="32">
        <f>ROUND(ROUND(L22,2)*ROUND(G22,3),2)</f>
      </c>
      <c s="36" t="s">
        <v>386</v>
      </c>
      <c>
        <f>(M22*21)/100</f>
      </c>
      <c t="s">
        <v>28</v>
      </c>
    </row>
    <row r="23" spans="1:5" ht="12.75">
      <c r="A23" s="35" t="s">
        <v>56</v>
      </c>
      <c r="E23" s="39" t="s">
        <v>2462</v>
      </c>
    </row>
    <row r="24" spans="1:5" ht="25.5">
      <c r="A24" s="35" t="s">
        <v>57</v>
      </c>
      <c r="E24" s="42" t="s">
        <v>2622</v>
      </c>
    </row>
    <row r="25" spans="1:5" ht="12.75">
      <c r="A25" t="s">
        <v>58</v>
      </c>
      <c r="E25" s="39" t="s">
        <v>5</v>
      </c>
    </row>
    <row r="26" spans="1:16" ht="12.75">
      <c r="A26" t="s">
        <v>50</v>
      </c>
      <c s="34" t="s">
        <v>86</v>
      </c>
      <c s="34" t="s">
        <v>2623</v>
      </c>
      <c s="35" t="s">
        <v>5</v>
      </c>
      <c s="6" t="s">
        <v>2624</v>
      </c>
      <c s="36" t="s">
        <v>240</v>
      </c>
      <c s="37">
        <v>10.86</v>
      </c>
      <c s="36">
        <v>1.06062</v>
      </c>
      <c s="36">
        <f>ROUND(G26*H26,6)</f>
      </c>
      <c r="L26" s="38">
        <v>0</v>
      </c>
      <c s="32">
        <f>ROUND(ROUND(L26,2)*ROUND(G26,3),2)</f>
      </c>
      <c s="36" t="s">
        <v>386</v>
      </c>
      <c>
        <f>(M26*21)/100</f>
      </c>
      <c t="s">
        <v>28</v>
      </c>
    </row>
    <row r="27" spans="1:5" ht="12.75">
      <c r="A27" s="35" t="s">
        <v>56</v>
      </c>
      <c r="E27" s="39" t="s">
        <v>2624</v>
      </c>
    </row>
    <row r="28" spans="1:5" ht="63.75">
      <c r="A28" s="35" t="s">
        <v>57</v>
      </c>
      <c r="E28" s="42" t="s">
        <v>2625</v>
      </c>
    </row>
    <row r="29" spans="1:5" ht="12.75">
      <c r="A29" t="s">
        <v>58</v>
      </c>
      <c r="E29" s="39" t="s">
        <v>5</v>
      </c>
    </row>
    <row r="30" spans="1:16" ht="25.5">
      <c r="A30" t="s">
        <v>50</v>
      </c>
      <c s="34" t="s">
        <v>27</v>
      </c>
      <c s="34" t="s">
        <v>2626</v>
      </c>
      <c s="35" t="s">
        <v>5</v>
      </c>
      <c s="6" t="s">
        <v>2627</v>
      </c>
      <c s="36" t="s">
        <v>227</v>
      </c>
      <c s="37">
        <v>192.437</v>
      </c>
      <c s="36">
        <v>2.50187</v>
      </c>
      <c s="36">
        <f>ROUND(G30*H30,6)</f>
      </c>
      <c r="L30" s="38">
        <v>0</v>
      </c>
      <c s="32">
        <f>ROUND(ROUND(L30,2)*ROUND(G30,3),2)</f>
      </c>
      <c s="36" t="s">
        <v>386</v>
      </c>
      <c>
        <f>(M30*21)/100</f>
      </c>
      <c t="s">
        <v>28</v>
      </c>
    </row>
    <row r="31" spans="1:5" ht="25.5">
      <c r="A31" s="35" t="s">
        <v>56</v>
      </c>
      <c r="E31" s="39" t="s">
        <v>2627</v>
      </c>
    </row>
    <row r="32" spans="1:5" ht="12.75">
      <c r="A32" s="35" t="s">
        <v>57</v>
      </c>
      <c r="E32" s="40" t="s">
        <v>5</v>
      </c>
    </row>
    <row r="33" spans="1:5" ht="12.75">
      <c r="A33" t="s">
        <v>58</v>
      </c>
      <c r="E33" s="39" t="s">
        <v>5</v>
      </c>
    </row>
    <row r="34" spans="1:16" ht="12.75">
      <c r="A34" t="s">
        <v>50</v>
      </c>
      <c s="34" t="s">
        <v>93</v>
      </c>
      <c s="34" t="s">
        <v>2628</v>
      </c>
      <c s="35" t="s">
        <v>5</v>
      </c>
      <c s="6" t="s">
        <v>2629</v>
      </c>
      <c s="36" t="s">
        <v>240</v>
      </c>
      <c s="37">
        <v>30.851</v>
      </c>
      <c s="36">
        <v>1.06062</v>
      </c>
      <c s="36">
        <f>ROUND(G34*H34,6)</f>
      </c>
      <c r="L34" s="38">
        <v>0</v>
      </c>
      <c s="32">
        <f>ROUND(ROUND(L34,2)*ROUND(G34,3),2)</f>
      </c>
      <c s="36" t="s">
        <v>386</v>
      </c>
      <c>
        <f>(M34*21)/100</f>
      </c>
      <c t="s">
        <v>28</v>
      </c>
    </row>
    <row r="35" spans="1:5" ht="12.75">
      <c r="A35" s="35" t="s">
        <v>56</v>
      </c>
      <c r="E35" s="39" t="s">
        <v>2629</v>
      </c>
    </row>
    <row r="36" spans="1:5" ht="114.75">
      <c r="A36" s="35" t="s">
        <v>57</v>
      </c>
      <c r="E36" s="42" t="s">
        <v>2630</v>
      </c>
    </row>
    <row r="37" spans="1:5" ht="12.75">
      <c r="A37" t="s">
        <v>58</v>
      </c>
      <c r="E37" s="39" t="s">
        <v>5</v>
      </c>
    </row>
    <row r="38" spans="1:16" ht="25.5">
      <c r="A38" t="s">
        <v>50</v>
      </c>
      <c s="34" t="s">
        <v>97</v>
      </c>
      <c s="34" t="s">
        <v>2631</v>
      </c>
      <c s="35" t="s">
        <v>5</v>
      </c>
      <c s="6" t="s">
        <v>2632</v>
      </c>
      <c s="36" t="s">
        <v>252</v>
      </c>
      <c s="37">
        <v>1.375</v>
      </c>
      <c s="36">
        <v>0.05324</v>
      </c>
      <c s="36">
        <f>ROUND(G38*H38,6)</f>
      </c>
      <c r="L38" s="38">
        <v>0</v>
      </c>
      <c s="32">
        <f>ROUND(ROUND(L38,2)*ROUND(G38,3),2)</f>
      </c>
      <c s="36" t="s">
        <v>386</v>
      </c>
      <c>
        <f>(M38*21)/100</f>
      </c>
      <c t="s">
        <v>28</v>
      </c>
    </row>
    <row r="39" spans="1:5" ht="38.25">
      <c r="A39" s="35" t="s">
        <v>56</v>
      </c>
      <c r="E39" s="39" t="s">
        <v>2633</v>
      </c>
    </row>
    <row r="40" spans="1:5" ht="12.75">
      <c r="A40" s="35" t="s">
        <v>57</v>
      </c>
      <c r="E40" s="40" t="s">
        <v>2634</v>
      </c>
    </row>
    <row r="41" spans="1:5" ht="12.75">
      <c r="A41" t="s">
        <v>58</v>
      </c>
      <c r="E41" s="39" t="s">
        <v>5</v>
      </c>
    </row>
    <row r="42" spans="1:16" ht="25.5">
      <c r="A42" t="s">
        <v>50</v>
      </c>
      <c s="34" t="s">
        <v>65</v>
      </c>
      <c s="34" t="s">
        <v>2635</v>
      </c>
      <c s="35" t="s">
        <v>5</v>
      </c>
      <c s="6" t="s">
        <v>2636</v>
      </c>
      <c s="36" t="s">
        <v>252</v>
      </c>
      <c s="37">
        <v>8.595</v>
      </c>
      <c s="36">
        <v>0.49689</v>
      </c>
      <c s="36">
        <f>ROUND(G42*H42,6)</f>
      </c>
      <c r="L42" s="38">
        <v>0</v>
      </c>
      <c s="32">
        <f>ROUND(ROUND(L42,2)*ROUND(G42,3),2)</f>
      </c>
      <c s="36" t="s">
        <v>55</v>
      </c>
      <c>
        <f>(M42*21)/100</f>
      </c>
      <c t="s">
        <v>28</v>
      </c>
    </row>
    <row r="43" spans="1:5" ht="25.5">
      <c r="A43" s="35" t="s">
        <v>56</v>
      </c>
      <c r="E43" s="39" t="s">
        <v>2636</v>
      </c>
    </row>
    <row r="44" spans="1:5" ht="25.5">
      <c r="A44" s="35" t="s">
        <v>57</v>
      </c>
      <c r="E44" s="42" t="s">
        <v>2637</v>
      </c>
    </row>
    <row r="45" spans="1:5" ht="12.75">
      <c r="A45" t="s">
        <v>58</v>
      </c>
      <c r="E45" s="39" t="s">
        <v>5</v>
      </c>
    </row>
    <row r="46" spans="1:16" ht="25.5">
      <c r="A46" t="s">
        <v>50</v>
      </c>
      <c s="34" t="s">
        <v>103</v>
      </c>
      <c s="34" t="s">
        <v>2638</v>
      </c>
      <c s="35" t="s">
        <v>5</v>
      </c>
      <c s="6" t="s">
        <v>2639</v>
      </c>
      <c s="36" t="s">
        <v>252</v>
      </c>
      <c s="37">
        <v>117.15</v>
      </c>
      <c s="36">
        <v>0.73404</v>
      </c>
      <c s="36">
        <f>ROUND(G46*H46,6)</f>
      </c>
      <c r="L46" s="38">
        <v>0</v>
      </c>
      <c s="32">
        <f>ROUND(ROUND(L46,2)*ROUND(G46,3),2)</f>
      </c>
      <c s="36" t="s">
        <v>55</v>
      </c>
      <c>
        <f>(M46*21)/100</f>
      </c>
      <c t="s">
        <v>28</v>
      </c>
    </row>
    <row r="47" spans="1:5" ht="25.5">
      <c r="A47" s="35" t="s">
        <v>56</v>
      </c>
      <c r="E47" s="39" t="s">
        <v>2639</v>
      </c>
    </row>
    <row r="48" spans="1:5" ht="25.5">
      <c r="A48" s="35" t="s">
        <v>57</v>
      </c>
      <c r="E48" s="42" t="s">
        <v>2640</v>
      </c>
    </row>
    <row r="49" spans="1:5" ht="12.75">
      <c r="A49" t="s">
        <v>58</v>
      </c>
      <c r="E49" s="39" t="s">
        <v>5</v>
      </c>
    </row>
    <row r="50" spans="1:16" ht="25.5">
      <c r="A50" t="s">
        <v>50</v>
      </c>
      <c s="34" t="s">
        <v>107</v>
      </c>
      <c s="34" t="s">
        <v>2641</v>
      </c>
      <c s="35" t="s">
        <v>5</v>
      </c>
      <c s="6" t="s">
        <v>2476</v>
      </c>
      <c s="36" t="s">
        <v>240</v>
      </c>
      <c s="37">
        <v>14.058</v>
      </c>
      <c s="36">
        <v>1.0594</v>
      </c>
      <c s="36">
        <f>ROUND(G50*H50,6)</f>
      </c>
      <c r="L50" s="38">
        <v>0</v>
      </c>
      <c s="32">
        <f>ROUND(ROUND(L50,2)*ROUND(G50,3),2)</f>
      </c>
      <c s="36" t="s">
        <v>386</v>
      </c>
      <c>
        <f>(M50*21)/100</f>
      </c>
      <c t="s">
        <v>28</v>
      </c>
    </row>
    <row r="51" spans="1:5" ht="38.25">
      <c r="A51" s="35" t="s">
        <v>56</v>
      </c>
      <c r="E51" s="39" t="s">
        <v>2642</v>
      </c>
    </row>
    <row r="52" spans="1:5" ht="25.5">
      <c r="A52" s="35" t="s">
        <v>57</v>
      </c>
      <c r="E52" s="42" t="s">
        <v>2643</v>
      </c>
    </row>
    <row r="53" spans="1:5" ht="12.75">
      <c r="A53" t="s">
        <v>58</v>
      </c>
      <c r="E53" s="39" t="s">
        <v>5</v>
      </c>
    </row>
    <row r="54" spans="1:13" ht="12.75">
      <c r="A54" t="s">
        <v>47</v>
      </c>
      <c r="C54" s="31" t="s">
        <v>26</v>
      </c>
      <c r="E54" s="33" t="s">
        <v>1545</v>
      </c>
      <c r="J54" s="32">
        <f>0</f>
      </c>
      <c s="32">
        <f>0</f>
      </c>
      <c s="32">
        <f>0+L55+L59+L63+L67+L71+L75+L79+L83+L87+L91+L95+L99+L103+L107+L111+L115+L119+L123+L127+L131</f>
      </c>
      <c s="32">
        <f>0+M55+M59+M63+M67+M71+M75+M79+M83+M87+M91+M95+M99+M103+M107+M111+M115+M119+M123+M127+M131</f>
      </c>
    </row>
    <row r="55" spans="1:16" ht="25.5">
      <c r="A55" t="s">
        <v>50</v>
      </c>
      <c s="34" t="s">
        <v>110</v>
      </c>
      <c s="34" t="s">
        <v>2644</v>
      </c>
      <c s="35" t="s">
        <v>5</v>
      </c>
      <c s="6" t="s">
        <v>2645</v>
      </c>
      <c s="36" t="s">
        <v>252</v>
      </c>
      <c s="37">
        <v>129.018</v>
      </c>
      <c s="36">
        <v>0.34775</v>
      </c>
      <c s="36">
        <f>ROUND(G55*H55,6)</f>
      </c>
      <c r="L55" s="38">
        <v>0</v>
      </c>
      <c s="32">
        <f>ROUND(ROUND(L55,2)*ROUND(G55,3),2)</f>
      </c>
      <c s="36" t="s">
        <v>386</v>
      </c>
      <c>
        <f>(M55*21)/100</f>
      </c>
      <c t="s">
        <v>28</v>
      </c>
    </row>
    <row r="56" spans="1:5" ht="25.5">
      <c r="A56" s="35" t="s">
        <v>56</v>
      </c>
      <c r="E56" s="39" t="s">
        <v>2645</v>
      </c>
    </row>
    <row r="57" spans="1:5" ht="89.25">
      <c r="A57" s="35" t="s">
        <v>57</v>
      </c>
      <c r="E57" s="42" t="s">
        <v>2646</v>
      </c>
    </row>
    <row r="58" spans="1:5" ht="12.75">
      <c r="A58" t="s">
        <v>58</v>
      </c>
      <c r="E58" s="39" t="s">
        <v>5</v>
      </c>
    </row>
    <row r="59" spans="1:16" ht="25.5">
      <c r="A59" t="s">
        <v>50</v>
      </c>
      <c s="34" t="s">
        <v>113</v>
      </c>
      <c s="34" t="s">
        <v>2480</v>
      </c>
      <c s="35" t="s">
        <v>5</v>
      </c>
      <c s="6" t="s">
        <v>2481</v>
      </c>
      <c s="36" t="s">
        <v>227</v>
      </c>
      <c s="37">
        <v>11.724</v>
      </c>
      <c s="36">
        <v>2.50187</v>
      </c>
      <c s="36">
        <f>ROUND(G59*H59,6)</f>
      </c>
      <c r="L59" s="38">
        <v>0</v>
      </c>
      <c s="32">
        <f>ROUND(ROUND(L59,2)*ROUND(G59,3),2)</f>
      </c>
      <c s="36" t="s">
        <v>386</v>
      </c>
      <c>
        <f>(M59*21)/100</f>
      </c>
      <c t="s">
        <v>28</v>
      </c>
    </row>
    <row r="60" spans="1:5" ht="25.5">
      <c r="A60" s="35" t="s">
        <v>56</v>
      </c>
      <c r="E60" s="39" t="s">
        <v>2481</v>
      </c>
    </row>
    <row r="61" spans="1:5" ht="25.5">
      <c r="A61" s="35" t="s">
        <v>57</v>
      </c>
      <c r="E61" s="42" t="s">
        <v>2647</v>
      </c>
    </row>
    <row r="62" spans="1:5" ht="12.75">
      <c r="A62" t="s">
        <v>58</v>
      </c>
      <c r="E62" s="39" t="s">
        <v>5</v>
      </c>
    </row>
    <row r="63" spans="1:16" ht="25.5">
      <c r="A63" t="s">
        <v>50</v>
      </c>
      <c s="34" t="s">
        <v>116</v>
      </c>
      <c s="34" t="s">
        <v>2648</v>
      </c>
      <c s="35" t="s">
        <v>5</v>
      </c>
      <c s="6" t="s">
        <v>2649</v>
      </c>
      <c s="36" t="s">
        <v>252</v>
      </c>
      <c s="37">
        <v>35.75</v>
      </c>
      <c s="36">
        <v>0.5496</v>
      </c>
      <c s="36">
        <f>ROUND(G63*H63,6)</f>
      </c>
      <c r="L63" s="38">
        <v>0</v>
      </c>
      <c s="32">
        <f>ROUND(ROUND(L63,2)*ROUND(G63,3),2)</f>
      </c>
      <c s="36" t="s">
        <v>55</v>
      </c>
      <c>
        <f>(M63*21)/100</f>
      </c>
      <c t="s">
        <v>28</v>
      </c>
    </row>
    <row r="64" spans="1:5" ht="25.5">
      <c r="A64" s="35" t="s">
        <v>56</v>
      </c>
      <c r="E64" s="39" t="s">
        <v>2649</v>
      </c>
    </row>
    <row r="65" spans="1:5" ht="25.5">
      <c r="A65" s="35" t="s">
        <v>57</v>
      </c>
      <c r="E65" s="42" t="s">
        <v>2650</v>
      </c>
    </row>
    <row r="66" spans="1:5" ht="12.75">
      <c r="A66" t="s">
        <v>58</v>
      </c>
      <c r="E66" s="39" t="s">
        <v>5</v>
      </c>
    </row>
    <row r="67" spans="1:16" ht="25.5">
      <c r="A67" t="s">
        <v>50</v>
      </c>
      <c s="34" t="s">
        <v>120</v>
      </c>
      <c s="34" t="s">
        <v>2651</v>
      </c>
      <c s="35" t="s">
        <v>5</v>
      </c>
      <c s="6" t="s">
        <v>2652</v>
      </c>
      <c s="36" t="s">
        <v>252</v>
      </c>
      <c s="37">
        <v>191.325</v>
      </c>
      <c s="36">
        <v>0.18971</v>
      </c>
      <c s="36">
        <f>ROUND(G67*H67,6)</f>
      </c>
      <c r="L67" s="38">
        <v>0</v>
      </c>
      <c s="32">
        <f>ROUND(ROUND(L67,2)*ROUND(G67,3),2)</f>
      </c>
      <c s="36" t="s">
        <v>386</v>
      </c>
      <c>
        <f>(M67*21)/100</f>
      </c>
      <c t="s">
        <v>28</v>
      </c>
    </row>
    <row r="68" spans="1:5" ht="25.5">
      <c r="A68" s="35" t="s">
        <v>56</v>
      </c>
      <c r="E68" s="39" t="s">
        <v>2652</v>
      </c>
    </row>
    <row r="69" spans="1:5" ht="12.75">
      <c r="A69" s="35" t="s">
        <v>57</v>
      </c>
      <c r="E69" s="40" t="s">
        <v>5</v>
      </c>
    </row>
    <row r="70" spans="1:5" ht="12.75">
      <c r="A70" t="s">
        <v>58</v>
      </c>
      <c r="E70" s="39" t="s">
        <v>5</v>
      </c>
    </row>
    <row r="71" spans="1:16" ht="25.5">
      <c r="A71" t="s">
        <v>50</v>
      </c>
      <c s="34" t="s">
        <v>124</v>
      </c>
      <c s="34" t="s">
        <v>2653</v>
      </c>
      <c s="35" t="s">
        <v>5</v>
      </c>
      <c s="6" t="s">
        <v>2654</v>
      </c>
      <c s="36" t="s">
        <v>252</v>
      </c>
      <c s="37">
        <v>130.35</v>
      </c>
      <c s="36">
        <v>0.26878</v>
      </c>
      <c s="36">
        <f>ROUND(G71*H71,6)</f>
      </c>
      <c r="L71" s="38">
        <v>0</v>
      </c>
      <c s="32">
        <f>ROUND(ROUND(L71,2)*ROUND(G71,3),2)</f>
      </c>
      <c s="36" t="s">
        <v>386</v>
      </c>
      <c>
        <f>(M71*21)/100</f>
      </c>
      <c t="s">
        <v>28</v>
      </c>
    </row>
    <row r="72" spans="1:5" ht="25.5">
      <c r="A72" s="35" t="s">
        <v>56</v>
      </c>
      <c r="E72" s="39" t="s">
        <v>2654</v>
      </c>
    </row>
    <row r="73" spans="1:5" ht="63.75">
      <c r="A73" s="35" t="s">
        <v>57</v>
      </c>
      <c r="E73" s="42" t="s">
        <v>2655</v>
      </c>
    </row>
    <row r="74" spans="1:5" ht="12.75">
      <c r="A74" t="s">
        <v>58</v>
      </c>
      <c r="E74" s="39" t="s">
        <v>5</v>
      </c>
    </row>
    <row r="75" spans="1:16" ht="25.5">
      <c r="A75" t="s">
        <v>50</v>
      </c>
      <c s="34" t="s">
        <v>128</v>
      </c>
      <c s="34" t="s">
        <v>2656</v>
      </c>
      <c s="35" t="s">
        <v>5</v>
      </c>
      <c s="6" t="s">
        <v>2657</v>
      </c>
      <c s="36" t="s">
        <v>252</v>
      </c>
      <c s="37">
        <v>416.043</v>
      </c>
      <c s="36">
        <v>0.20886</v>
      </c>
      <c s="36">
        <f>ROUND(G75*H75,6)</f>
      </c>
      <c r="L75" s="38">
        <v>0</v>
      </c>
      <c s="32">
        <f>ROUND(ROUND(L75,2)*ROUND(G75,3),2)</f>
      </c>
      <c s="36" t="s">
        <v>386</v>
      </c>
      <c>
        <f>(M75*21)/100</f>
      </c>
      <c t="s">
        <v>28</v>
      </c>
    </row>
    <row r="76" spans="1:5" ht="38.25">
      <c r="A76" s="35" t="s">
        <v>56</v>
      </c>
      <c r="E76" s="39" t="s">
        <v>2658</v>
      </c>
    </row>
    <row r="77" spans="1:5" ht="12.75">
      <c r="A77" s="35" t="s">
        <v>57</v>
      </c>
      <c r="E77" s="40" t="s">
        <v>5</v>
      </c>
    </row>
    <row r="78" spans="1:5" ht="12.75">
      <c r="A78" t="s">
        <v>58</v>
      </c>
      <c r="E78" s="39" t="s">
        <v>5</v>
      </c>
    </row>
    <row r="79" spans="1:16" ht="25.5">
      <c r="A79" t="s">
        <v>50</v>
      </c>
      <c s="34" t="s">
        <v>131</v>
      </c>
      <c s="34" t="s">
        <v>2659</v>
      </c>
      <c s="35" t="s">
        <v>5</v>
      </c>
      <c s="6" t="s">
        <v>2660</v>
      </c>
      <c s="36" t="s">
        <v>252</v>
      </c>
      <c s="37">
        <v>135.875</v>
      </c>
      <c s="36">
        <v>0.18587</v>
      </c>
      <c s="36">
        <f>ROUND(G79*H79,6)</f>
      </c>
      <c r="L79" s="38">
        <v>0</v>
      </c>
      <c s="32">
        <f>ROUND(ROUND(L79,2)*ROUND(G79,3),2)</f>
      </c>
      <c s="36" t="s">
        <v>386</v>
      </c>
      <c>
        <f>(M79*21)/100</f>
      </c>
      <c t="s">
        <v>28</v>
      </c>
    </row>
    <row r="80" spans="1:5" ht="25.5">
      <c r="A80" s="35" t="s">
        <v>56</v>
      </c>
      <c r="E80" s="39" t="s">
        <v>2660</v>
      </c>
    </row>
    <row r="81" spans="1:5" ht="25.5">
      <c r="A81" s="35" t="s">
        <v>57</v>
      </c>
      <c r="E81" s="42" t="s">
        <v>2661</v>
      </c>
    </row>
    <row r="82" spans="1:5" ht="12.75">
      <c r="A82" t="s">
        <v>58</v>
      </c>
      <c r="E82" s="39" t="s">
        <v>5</v>
      </c>
    </row>
    <row r="83" spans="1:16" ht="25.5">
      <c r="A83" t="s">
        <v>50</v>
      </c>
      <c s="34" t="s">
        <v>135</v>
      </c>
      <c s="34" t="s">
        <v>2662</v>
      </c>
      <c s="35" t="s">
        <v>5</v>
      </c>
      <c s="6" t="s">
        <v>2663</v>
      </c>
      <c s="36" t="s">
        <v>255</v>
      </c>
      <c s="37">
        <v>108.7</v>
      </c>
      <c s="36">
        <v>0.0124</v>
      </c>
      <c s="36">
        <f>ROUND(G83*H83,6)</f>
      </c>
      <c r="L83" s="38">
        <v>0</v>
      </c>
      <c s="32">
        <f>ROUND(ROUND(L83,2)*ROUND(G83,3),2)</f>
      </c>
      <c s="36" t="s">
        <v>386</v>
      </c>
      <c>
        <f>(M83*21)/100</f>
      </c>
      <c t="s">
        <v>28</v>
      </c>
    </row>
    <row r="84" spans="1:5" ht="25.5">
      <c r="A84" s="35" t="s">
        <v>56</v>
      </c>
      <c r="E84" s="39" t="s">
        <v>2663</v>
      </c>
    </row>
    <row r="85" spans="1:5" ht="25.5">
      <c r="A85" s="35" t="s">
        <v>57</v>
      </c>
      <c r="E85" s="42" t="s">
        <v>2664</v>
      </c>
    </row>
    <row r="86" spans="1:5" ht="12.75">
      <c r="A86" t="s">
        <v>58</v>
      </c>
      <c r="E86" s="39" t="s">
        <v>5</v>
      </c>
    </row>
    <row r="87" spans="1:16" ht="25.5">
      <c r="A87" t="s">
        <v>50</v>
      </c>
      <c s="34" t="s">
        <v>138</v>
      </c>
      <c s="34" t="s">
        <v>2665</v>
      </c>
      <c s="35" t="s">
        <v>5</v>
      </c>
      <c s="6" t="s">
        <v>2666</v>
      </c>
      <c s="36" t="s">
        <v>255</v>
      </c>
      <c s="37">
        <v>67.2</v>
      </c>
      <c s="36">
        <v>0.01552</v>
      </c>
      <c s="36">
        <f>ROUND(G87*H87,6)</f>
      </c>
      <c r="L87" s="38">
        <v>0</v>
      </c>
      <c s="32">
        <f>ROUND(ROUND(L87,2)*ROUND(G87,3),2)</f>
      </c>
      <c s="36" t="s">
        <v>386</v>
      </c>
      <c>
        <f>(M87*21)/100</f>
      </c>
      <c t="s">
        <v>28</v>
      </c>
    </row>
    <row r="88" spans="1:5" ht="25.5">
      <c r="A88" s="35" t="s">
        <v>56</v>
      </c>
      <c r="E88" s="39" t="s">
        <v>2666</v>
      </c>
    </row>
    <row r="89" spans="1:5" ht="12.75">
      <c r="A89" s="35" t="s">
        <v>57</v>
      </c>
      <c r="E89" s="40" t="s">
        <v>5</v>
      </c>
    </row>
    <row r="90" spans="1:5" ht="12.75">
      <c r="A90" t="s">
        <v>58</v>
      </c>
      <c r="E90" s="39" t="s">
        <v>5</v>
      </c>
    </row>
    <row r="91" spans="1:16" ht="25.5">
      <c r="A91" t="s">
        <v>50</v>
      </c>
      <c s="34" t="s">
        <v>142</v>
      </c>
      <c s="34" t="s">
        <v>2667</v>
      </c>
      <c s="35" t="s">
        <v>5</v>
      </c>
      <c s="6" t="s">
        <v>2668</v>
      </c>
      <c s="36" t="s">
        <v>255</v>
      </c>
      <c s="37">
        <v>257.2</v>
      </c>
      <c s="36">
        <v>0.01856</v>
      </c>
      <c s="36">
        <f>ROUND(G91*H91,6)</f>
      </c>
      <c r="L91" s="38">
        <v>0</v>
      </c>
      <c s="32">
        <f>ROUND(ROUND(L91,2)*ROUND(G91,3),2)</f>
      </c>
      <c s="36" t="s">
        <v>386</v>
      </c>
      <c>
        <f>(M91*21)/100</f>
      </c>
      <c t="s">
        <v>28</v>
      </c>
    </row>
    <row r="92" spans="1:5" ht="25.5">
      <c r="A92" s="35" t="s">
        <v>56</v>
      </c>
      <c r="E92" s="39" t="s">
        <v>2668</v>
      </c>
    </row>
    <row r="93" spans="1:5" ht="331.5">
      <c r="A93" s="35" t="s">
        <v>57</v>
      </c>
      <c r="E93" s="42" t="s">
        <v>2669</v>
      </c>
    </row>
    <row r="94" spans="1:5" ht="12.75">
      <c r="A94" t="s">
        <v>58</v>
      </c>
      <c r="E94" s="39" t="s">
        <v>5</v>
      </c>
    </row>
    <row r="95" spans="1:16" ht="12.75">
      <c r="A95" t="s">
        <v>50</v>
      </c>
      <c s="34" t="s">
        <v>146</v>
      </c>
      <c s="34" t="s">
        <v>2482</v>
      </c>
      <c s="35" t="s">
        <v>5</v>
      </c>
      <c s="6" t="s">
        <v>2483</v>
      </c>
      <c s="36" t="s">
        <v>252</v>
      </c>
      <c s="37">
        <v>119.28</v>
      </c>
      <c s="36">
        <v>0.00275</v>
      </c>
      <c s="36">
        <f>ROUND(G95*H95,6)</f>
      </c>
      <c r="L95" s="38">
        <v>0</v>
      </c>
      <c s="32">
        <f>ROUND(ROUND(L95,2)*ROUND(G95,3),2)</f>
      </c>
      <c s="36" t="s">
        <v>386</v>
      </c>
      <c>
        <f>(M95*21)/100</f>
      </c>
      <c t="s">
        <v>28</v>
      </c>
    </row>
    <row r="96" spans="1:5" ht="12.75">
      <c r="A96" s="35" t="s">
        <v>56</v>
      </c>
      <c r="E96" s="39" t="s">
        <v>2483</v>
      </c>
    </row>
    <row r="97" spans="1:5" ht="25.5">
      <c r="A97" s="35" t="s">
        <v>57</v>
      </c>
      <c r="E97" s="42" t="s">
        <v>2670</v>
      </c>
    </row>
    <row r="98" spans="1:5" ht="12.75">
      <c r="A98" t="s">
        <v>58</v>
      </c>
      <c r="E98" s="39" t="s">
        <v>5</v>
      </c>
    </row>
    <row r="99" spans="1:16" ht="25.5">
      <c r="A99" t="s">
        <v>50</v>
      </c>
      <c s="34" t="s">
        <v>149</v>
      </c>
      <c s="34" t="s">
        <v>2484</v>
      </c>
      <c s="35" t="s">
        <v>5</v>
      </c>
      <c s="6" t="s">
        <v>2485</v>
      </c>
      <c s="36" t="s">
        <v>252</v>
      </c>
      <c s="37">
        <v>119.28</v>
      </c>
      <c s="36">
        <v>0</v>
      </c>
      <c s="36">
        <f>ROUND(G99*H99,6)</f>
      </c>
      <c r="L99" s="38">
        <v>0</v>
      </c>
      <c s="32">
        <f>ROUND(ROUND(L99,2)*ROUND(G99,3),2)</f>
      </c>
      <c s="36" t="s">
        <v>386</v>
      </c>
      <c>
        <f>(M99*21)/100</f>
      </c>
      <c t="s">
        <v>28</v>
      </c>
    </row>
    <row r="100" spans="1:5" ht="25.5">
      <c r="A100" s="35" t="s">
        <v>56</v>
      </c>
      <c r="E100" s="39" t="s">
        <v>2485</v>
      </c>
    </row>
    <row r="101" spans="1:5" ht="25.5">
      <c r="A101" s="35" t="s">
        <v>57</v>
      </c>
      <c r="E101" s="42" t="s">
        <v>2670</v>
      </c>
    </row>
    <row r="102" spans="1:5" ht="12.75">
      <c r="A102" t="s">
        <v>58</v>
      </c>
      <c r="E102" s="39" t="s">
        <v>5</v>
      </c>
    </row>
    <row r="103" spans="1:16" ht="25.5">
      <c r="A103" t="s">
        <v>50</v>
      </c>
      <c s="34" t="s">
        <v>152</v>
      </c>
      <c s="34" t="s">
        <v>2671</v>
      </c>
      <c s="35" t="s">
        <v>5</v>
      </c>
      <c s="6" t="s">
        <v>2672</v>
      </c>
      <c s="36" t="s">
        <v>240</v>
      </c>
      <c s="37">
        <v>1.407</v>
      </c>
      <c s="36">
        <v>1.04922</v>
      </c>
      <c s="36">
        <f>ROUND(G103*H103,6)</f>
      </c>
      <c r="L103" s="38">
        <v>0</v>
      </c>
      <c s="32">
        <f>ROUND(ROUND(L103,2)*ROUND(G103,3),2)</f>
      </c>
      <c s="36" t="s">
        <v>386</v>
      </c>
      <c>
        <f>(M103*21)/100</f>
      </c>
      <c t="s">
        <v>28</v>
      </c>
    </row>
    <row r="104" spans="1:5" ht="25.5">
      <c r="A104" s="35" t="s">
        <v>56</v>
      </c>
      <c r="E104" s="39" t="s">
        <v>2672</v>
      </c>
    </row>
    <row r="105" spans="1:5" ht="25.5">
      <c r="A105" s="35" t="s">
        <v>57</v>
      </c>
      <c r="E105" s="42" t="s">
        <v>2673</v>
      </c>
    </row>
    <row r="106" spans="1:5" ht="12.75">
      <c r="A106" t="s">
        <v>58</v>
      </c>
      <c r="E106" s="39" t="s">
        <v>5</v>
      </c>
    </row>
    <row r="107" spans="1:16" ht="25.5">
      <c r="A107" t="s">
        <v>50</v>
      </c>
      <c s="34" t="s">
        <v>155</v>
      </c>
      <c s="34" t="s">
        <v>2674</v>
      </c>
      <c s="35" t="s">
        <v>5</v>
      </c>
      <c s="6" t="s">
        <v>2675</v>
      </c>
      <c s="36" t="s">
        <v>54</v>
      </c>
      <c s="37">
        <v>6</v>
      </c>
      <c s="36">
        <v>0.03655</v>
      </c>
      <c s="36">
        <f>ROUND(G107*H107,6)</f>
      </c>
      <c r="L107" s="38">
        <v>0</v>
      </c>
      <c s="32">
        <f>ROUND(ROUND(L107,2)*ROUND(G107,3),2)</f>
      </c>
      <c s="36" t="s">
        <v>386</v>
      </c>
      <c>
        <f>(M107*21)/100</f>
      </c>
      <c t="s">
        <v>28</v>
      </c>
    </row>
    <row r="108" spans="1:5" ht="25.5">
      <c r="A108" s="35" t="s">
        <v>56</v>
      </c>
      <c r="E108" s="39" t="s">
        <v>2675</v>
      </c>
    </row>
    <row r="109" spans="1:5" ht="25.5">
      <c r="A109" s="35" t="s">
        <v>57</v>
      </c>
      <c r="E109" s="42" t="s">
        <v>2676</v>
      </c>
    </row>
    <row r="110" spans="1:5" ht="12.75">
      <c r="A110" t="s">
        <v>58</v>
      </c>
      <c r="E110" s="39" t="s">
        <v>5</v>
      </c>
    </row>
    <row r="111" spans="1:16" ht="25.5">
      <c r="A111" t="s">
        <v>50</v>
      </c>
      <c s="34" t="s">
        <v>158</v>
      </c>
      <c s="34" t="s">
        <v>2677</v>
      </c>
      <c s="35" t="s">
        <v>5</v>
      </c>
      <c s="6" t="s">
        <v>2678</v>
      </c>
      <c s="36" t="s">
        <v>54</v>
      </c>
      <c s="37">
        <v>105</v>
      </c>
      <c s="36">
        <v>0.04555</v>
      </c>
      <c s="36">
        <f>ROUND(G111*H111,6)</f>
      </c>
      <c r="L111" s="38">
        <v>0</v>
      </c>
      <c s="32">
        <f>ROUND(ROUND(L111,2)*ROUND(G111,3),2)</f>
      </c>
      <c s="36" t="s">
        <v>386</v>
      </c>
      <c>
        <f>(M111*21)/100</f>
      </c>
      <c t="s">
        <v>28</v>
      </c>
    </row>
    <row r="112" spans="1:5" ht="25.5">
      <c r="A112" s="35" t="s">
        <v>56</v>
      </c>
      <c r="E112" s="39" t="s">
        <v>2678</v>
      </c>
    </row>
    <row r="113" spans="1:5" ht="12.75">
      <c r="A113" s="35" t="s">
        <v>57</v>
      </c>
      <c r="E113" s="40" t="s">
        <v>5</v>
      </c>
    </row>
    <row r="114" spans="1:5" ht="12.75">
      <c r="A114" t="s">
        <v>58</v>
      </c>
      <c r="E114" s="39" t="s">
        <v>5</v>
      </c>
    </row>
    <row r="115" spans="1:16" ht="25.5">
      <c r="A115" t="s">
        <v>50</v>
      </c>
      <c s="34" t="s">
        <v>161</v>
      </c>
      <c s="34" t="s">
        <v>2679</v>
      </c>
      <c s="35" t="s">
        <v>5</v>
      </c>
      <c s="6" t="s">
        <v>2680</v>
      </c>
      <c s="36" t="s">
        <v>54</v>
      </c>
      <c s="37">
        <v>57</v>
      </c>
      <c s="36">
        <v>0.06355</v>
      </c>
      <c s="36">
        <f>ROUND(G115*H115,6)</f>
      </c>
      <c r="L115" s="38">
        <v>0</v>
      </c>
      <c s="32">
        <f>ROUND(ROUND(L115,2)*ROUND(G115,3),2)</f>
      </c>
      <c s="36" t="s">
        <v>386</v>
      </c>
      <c>
        <f>(M115*21)/100</f>
      </c>
      <c t="s">
        <v>28</v>
      </c>
    </row>
    <row r="116" spans="1:5" ht="25.5">
      <c r="A116" s="35" t="s">
        <v>56</v>
      </c>
      <c r="E116" s="39" t="s">
        <v>2680</v>
      </c>
    </row>
    <row r="117" spans="1:5" ht="25.5">
      <c r="A117" s="35" t="s">
        <v>57</v>
      </c>
      <c r="E117" s="42" t="s">
        <v>2681</v>
      </c>
    </row>
    <row r="118" spans="1:5" ht="12.75">
      <c r="A118" t="s">
        <v>58</v>
      </c>
      <c r="E118" s="39" t="s">
        <v>5</v>
      </c>
    </row>
    <row r="119" spans="1:16" ht="25.5">
      <c r="A119" t="s">
        <v>50</v>
      </c>
      <c s="34" t="s">
        <v>166</v>
      </c>
      <c s="34" t="s">
        <v>2682</v>
      </c>
      <c s="35" t="s">
        <v>5</v>
      </c>
      <c s="6" t="s">
        <v>2683</v>
      </c>
      <c s="36" t="s">
        <v>54</v>
      </c>
      <c s="37">
        <v>3</v>
      </c>
      <c s="36">
        <v>0.08185</v>
      </c>
      <c s="36">
        <f>ROUND(G119*H119,6)</f>
      </c>
      <c r="L119" s="38">
        <v>0</v>
      </c>
      <c s="32">
        <f>ROUND(ROUND(L119,2)*ROUND(G119,3),2)</f>
      </c>
      <c s="36" t="s">
        <v>386</v>
      </c>
      <c>
        <f>(M119*21)/100</f>
      </c>
      <c t="s">
        <v>28</v>
      </c>
    </row>
    <row r="120" spans="1:5" ht="25.5">
      <c r="A120" s="35" t="s">
        <v>56</v>
      </c>
      <c r="E120" s="39" t="s">
        <v>2683</v>
      </c>
    </row>
    <row r="121" spans="1:5" ht="25.5">
      <c r="A121" s="35" t="s">
        <v>57</v>
      </c>
      <c r="E121" s="42" t="s">
        <v>2684</v>
      </c>
    </row>
    <row r="122" spans="1:5" ht="12.75">
      <c r="A122" t="s">
        <v>58</v>
      </c>
      <c r="E122" s="39" t="s">
        <v>5</v>
      </c>
    </row>
    <row r="123" spans="1:16" ht="25.5">
      <c r="A123" t="s">
        <v>50</v>
      </c>
      <c s="34" t="s">
        <v>172</v>
      </c>
      <c s="34" t="s">
        <v>2685</v>
      </c>
      <c s="35" t="s">
        <v>5</v>
      </c>
      <c s="6" t="s">
        <v>2686</v>
      </c>
      <c s="36" t="s">
        <v>54</v>
      </c>
      <c s="37">
        <v>3</v>
      </c>
      <c s="36">
        <v>0.09105</v>
      </c>
      <c s="36">
        <f>ROUND(G123*H123,6)</f>
      </c>
      <c r="L123" s="38">
        <v>0</v>
      </c>
      <c s="32">
        <f>ROUND(ROUND(L123,2)*ROUND(G123,3),2)</f>
      </c>
      <c s="36" t="s">
        <v>386</v>
      </c>
      <c>
        <f>(M123*21)/100</f>
      </c>
      <c t="s">
        <v>28</v>
      </c>
    </row>
    <row r="124" spans="1:5" ht="25.5">
      <c r="A124" s="35" t="s">
        <v>56</v>
      </c>
      <c r="E124" s="39" t="s">
        <v>2686</v>
      </c>
    </row>
    <row r="125" spans="1:5" ht="25.5">
      <c r="A125" s="35" t="s">
        <v>57</v>
      </c>
      <c r="E125" s="42" t="s">
        <v>2687</v>
      </c>
    </row>
    <row r="126" spans="1:5" ht="12.75">
      <c r="A126" t="s">
        <v>58</v>
      </c>
      <c r="E126" s="39" t="s">
        <v>5</v>
      </c>
    </row>
    <row r="127" spans="1:16" ht="25.5">
      <c r="A127" t="s">
        <v>50</v>
      </c>
      <c s="34" t="s">
        <v>176</v>
      </c>
      <c s="34" t="s">
        <v>2688</v>
      </c>
      <c s="35" t="s">
        <v>5</v>
      </c>
      <c s="6" t="s">
        <v>2689</v>
      </c>
      <c s="36" t="s">
        <v>54</v>
      </c>
      <c s="37">
        <v>9</v>
      </c>
      <c s="36">
        <v>0.10905</v>
      </c>
      <c s="36">
        <f>ROUND(G127*H127,6)</f>
      </c>
      <c r="L127" s="38">
        <v>0</v>
      </c>
      <c s="32">
        <f>ROUND(ROUND(L127,2)*ROUND(G127,3),2)</f>
      </c>
      <c s="36" t="s">
        <v>386</v>
      </c>
      <c>
        <f>(M127*21)/100</f>
      </c>
      <c t="s">
        <v>28</v>
      </c>
    </row>
    <row r="128" spans="1:5" ht="25.5">
      <c r="A128" s="35" t="s">
        <v>56</v>
      </c>
      <c r="E128" s="39" t="s">
        <v>2689</v>
      </c>
    </row>
    <row r="129" spans="1:5" ht="12.75">
      <c r="A129" s="35" t="s">
        <v>57</v>
      </c>
      <c r="E129" s="40" t="s">
        <v>5</v>
      </c>
    </row>
    <row r="130" spans="1:5" ht="12.75">
      <c r="A130" t="s">
        <v>58</v>
      </c>
      <c r="E130" s="39" t="s">
        <v>5</v>
      </c>
    </row>
    <row r="131" spans="1:16" ht="12.75">
      <c r="A131" t="s">
        <v>50</v>
      </c>
      <c s="34" t="s">
        <v>180</v>
      </c>
      <c s="34" t="s">
        <v>2690</v>
      </c>
      <c s="35" t="s">
        <v>5</v>
      </c>
      <c s="6" t="s">
        <v>2691</v>
      </c>
      <c s="36" t="s">
        <v>255</v>
      </c>
      <c s="37">
        <v>124</v>
      </c>
      <c s="36">
        <v>0.00034</v>
      </c>
      <c s="36">
        <f>ROUND(G131*H131,6)</f>
      </c>
      <c r="L131" s="38">
        <v>0</v>
      </c>
      <c s="32">
        <f>ROUND(ROUND(L131,2)*ROUND(G131,3),2)</f>
      </c>
      <c s="36" t="s">
        <v>386</v>
      </c>
      <c>
        <f>(M131*21)/100</f>
      </c>
      <c t="s">
        <v>28</v>
      </c>
    </row>
    <row r="132" spans="1:5" ht="12.75">
      <c r="A132" s="35" t="s">
        <v>56</v>
      </c>
      <c r="E132" s="39" t="s">
        <v>2691</v>
      </c>
    </row>
    <row r="133" spans="1:5" ht="12.75">
      <c r="A133" s="35" t="s">
        <v>57</v>
      </c>
      <c r="E133" s="40" t="s">
        <v>5</v>
      </c>
    </row>
    <row r="134" spans="1:5" ht="12.75">
      <c r="A134" t="s">
        <v>58</v>
      </c>
      <c r="E134" s="39" t="s">
        <v>5</v>
      </c>
    </row>
    <row r="135" spans="1:13" ht="12.75">
      <c r="A135" t="s">
        <v>47</v>
      </c>
      <c r="C135" s="31" t="s">
        <v>82</v>
      </c>
      <c r="E135" s="33" t="s">
        <v>1424</v>
      </c>
      <c r="J135" s="32">
        <f>0</f>
      </c>
      <c s="32">
        <f>0</f>
      </c>
      <c s="32">
        <f>0+L136+L140+L144+L148+L152+L156+L160+L164+L168+L172+L176+L180+L184+L188+L192+L196+L200+L204+L208+L212+L216+L220+L224+L228+L232+L236+L240+L244+L248+L252+L256+L260+L264+L268+L272+L276+L280+L284+L288</f>
      </c>
      <c s="32">
        <f>0+M136+M140+M144+M148+M152+M156+M160+M164+M168+M172+M176+M180+M184+M188+M192+M196+M200+M204+M208+M212+M216+M220+M224+M228+M232+M236+M240+M244+M248+M252+M256+M260+M264+M268+M272+M276+M280+M284+M288</f>
      </c>
    </row>
    <row r="136" spans="1:16" ht="25.5">
      <c r="A136" t="s">
        <v>50</v>
      </c>
      <c s="34" t="s">
        <v>184</v>
      </c>
      <c s="34" t="s">
        <v>2692</v>
      </c>
      <c s="35" t="s">
        <v>5</v>
      </c>
      <c s="6" t="s">
        <v>2693</v>
      </c>
      <c s="36" t="s">
        <v>54</v>
      </c>
      <c s="37">
        <v>6</v>
      </c>
      <c s="36">
        <v>0.08772</v>
      </c>
      <c s="36">
        <f>ROUND(G136*H136,6)</f>
      </c>
      <c r="L136" s="38">
        <v>0</v>
      </c>
      <c s="32">
        <f>ROUND(ROUND(L136,2)*ROUND(G136,3),2)</f>
      </c>
      <c s="36" t="s">
        <v>386</v>
      </c>
      <c>
        <f>(M136*21)/100</f>
      </c>
      <c t="s">
        <v>28</v>
      </c>
    </row>
    <row r="137" spans="1:5" ht="38.25">
      <c r="A137" s="35" t="s">
        <v>56</v>
      </c>
      <c r="E137" s="39" t="s">
        <v>2694</v>
      </c>
    </row>
    <row r="138" spans="1:5" ht="12.75">
      <c r="A138" s="35" t="s">
        <v>57</v>
      </c>
      <c r="E138" s="40" t="s">
        <v>5</v>
      </c>
    </row>
    <row r="139" spans="1:5" ht="12.75">
      <c r="A139" t="s">
        <v>58</v>
      </c>
      <c r="E139" s="39" t="s">
        <v>5</v>
      </c>
    </row>
    <row r="140" spans="1:16" ht="12.75">
      <c r="A140" t="s">
        <v>50</v>
      </c>
      <c s="34" t="s">
        <v>188</v>
      </c>
      <c s="34" t="s">
        <v>2695</v>
      </c>
      <c s="35" t="s">
        <v>5</v>
      </c>
      <c s="6" t="s">
        <v>2696</v>
      </c>
      <c s="36" t="s">
        <v>54</v>
      </c>
      <c s="37">
        <v>1</v>
      </c>
      <c s="36">
        <v>0</v>
      </c>
      <c s="36">
        <f>ROUND(G140*H140,6)</f>
      </c>
      <c r="L140" s="38">
        <v>0</v>
      </c>
      <c s="32">
        <f>ROUND(ROUND(L140,2)*ROUND(G140,3),2)</f>
      </c>
      <c s="36" t="s">
        <v>55</v>
      </c>
      <c>
        <f>(M140*21)/100</f>
      </c>
      <c t="s">
        <v>28</v>
      </c>
    </row>
    <row r="141" spans="1:5" ht="12.75">
      <c r="A141" s="35" t="s">
        <v>56</v>
      </c>
      <c r="E141" s="39" t="s">
        <v>2696</v>
      </c>
    </row>
    <row r="142" spans="1:5" ht="12.75">
      <c r="A142" s="35" t="s">
        <v>57</v>
      </c>
      <c r="E142" s="40" t="s">
        <v>2697</v>
      </c>
    </row>
    <row r="143" spans="1:5" ht="12.75">
      <c r="A143" t="s">
        <v>58</v>
      </c>
      <c r="E143" s="39" t="s">
        <v>5</v>
      </c>
    </row>
    <row r="144" spans="1:16" ht="12.75">
      <c r="A144" t="s">
        <v>50</v>
      </c>
      <c s="34" t="s">
        <v>193</v>
      </c>
      <c s="34" t="s">
        <v>2698</v>
      </c>
      <c s="35" t="s">
        <v>5</v>
      </c>
      <c s="6" t="s">
        <v>2699</v>
      </c>
      <c s="36" t="s">
        <v>54</v>
      </c>
      <c s="37">
        <v>1</v>
      </c>
      <c s="36">
        <v>0</v>
      </c>
      <c s="36">
        <f>ROUND(G144*H144,6)</f>
      </c>
      <c r="L144" s="38">
        <v>0</v>
      </c>
      <c s="32">
        <f>ROUND(ROUND(L144,2)*ROUND(G144,3),2)</f>
      </c>
      <c s="36" t="s">
        <v>55</v>
      </c>
      <c>
        <f>(M144*21)/100</f>
      </c>
      <c t="s">
        <v>28</v>
      </c>
    </row>
    <row r="145" spans="1:5" ht="12.75">
      <c r="A145" s="35" t="s">
        <v>56</v>
      </c>
      <c r="E145" s="39" t="s">
        <v>2699</v>
      </c>
    </row>
    <row r="146" spans="1:5" ht="12.75">
      <c r="A146" s="35" t="s">
        <v>57</v>
      </c>
      <c r="E146" s="40" t="s">
        <v>2697</v>
      </c>
    </row>
    <row r="147" spans="1:5" ht="12.75">
      <c r="A147" t="s">
        <v>58</v>
      </c>
      <c r="E147" s="39" t="s">
        <v>5</v>
      </c>
    </row>
    <row r="148" spans="1:16" ht="12.75">
      <c r="A148" t="s">
        <v>50</v>
      </c>
      <c s="34" t="s">
        <v>197</v>
      </c>
      <c s="34" t="s">
        <v>2700</v>
      </c>
      <c s="35" t="s">
        <v>5</v>
      </c>
      <c s="6" t="s">
        <v>2701</v>
      </c>
      <c s="36" t="s">
        <v>54</v>
      </c>
      <c s="37">
        <v>1</v>
      </c>
      <c s="36">
        <v>0</v>
      </c>
      <c s="36">
        <f>ROUND(G148*H148,6)</f>
      </c>
      <c r="L148" s="38">
        <v>0</v>
      </c>
      <c s="32">
        <f>ROUND(ROUND(L148,2)*ROUND(G148,3),2)</f>
      </c>
      <c s="36" t="s">
        <v>55</v>
      </c>
      <c>
        <f>(M148*21)/100</f>
      </c>
      <c t="s">
        <v>28</v>
      </c>
    </row>
    <row r="149" spans="1:5" ht="12.75">
      <c r="A149" s="35" t="s">
        <v>56</v>
      </c>
      <c r="E149" s="39" t="s">
        <v>2701</v>
      </c>
    </row>
    <row r="150" spans="1:5" ht="12.75">
      <c r="A150" s="35" t="s">
        <v>57</v>
      </c>
      <c r="E150" s="40" t="s">
        <v>5</v>
      </c>
    </row>
    <row r="151" spans="1:5" ht="12.75">
      <c r="A151" t="s">
        <v>58</v>
      </c>
      <c r="E151" s="39" t="s">
        <v>5</v>
      </c>
    </row>
    <row r="152" spans="1:16" ht="12.75">
      <c r="A152" t="s">
        <v>50</v>
      </c>
      <c s="34" t="s">
        <v>201</v>
      </c>
      <c s="34" t="s">
        <v>2702</v>
      </c>
      <c s="35" t="s">
        <v>5</v>
      </c>
      <c s="6" t="s">
        <v>2703</v>
      </c>
      <c s="36" t="s">
        <v>54</v>
      </c>
      <c s="37">
        <v>1</v>
      </c>
      <c s="36">
        <v>0</v>
      </c>
      <c s="36">
        <f>ROUND(G152*H152,6)</f>
      </c>
      <c r="L152" s="38">
        <v>0</v>
      </c>
      <c s="32">
        <f>ROUND(ROUND(L152,2)*ROUND(G152,3),2)</f>
      </c>
      <c s="36" t="s">
        <v>55</v>
      </c>
      <c>
        <f>(M152*21)/100</f>
      </c>
      <c t="s">
        <v>28</v>
      </c>
    </row>
    <row r="153" spans="1:5" ht="12.75">
      <c r="A153" s="35" t="s">
        <v>56</v>
      </c>
      <c r="E153" s="39" t="s">
        <v>2703</v>
      </c>
    </row>
    <row r="154" spans="1:5" ht="12.75">
      <c r="A154" s="35" t="s">
        <v>57</v>
      </c>
      <c r="E154" s="40" t="s">
        <v>5</v>
      </c>
    </row>
    <row r="155" spans="1:5" ht="12.75">
      <c r="A155" t="s">
        <v>58</v>
      </c>
      <c r="E155" s="39" t="s">
        <v>5</v>
      </c>
    </row>
    <row r="156" spans="1:16" ht="12.75">
      <c r="A156" t="s">
        <v>50</v>
      </c>
      <c s="34" t="s">
        <v>205</v>
      </c>
      <c s="34" t="s">
        <v>2704</v>
      </c>
      <c s="35" t="s">
        <v>5</v>
      </c>
      <c s="6" t="s">
        <v>2705</v>
      </c>
      <c s="36" t="s">
        <v>54</v>
      </c>
      <c s="37">
        <v>1</v>
      </c>
      <c s="36">
        <v>0</v>
      </c>
      <c s="36">
        <f>ROUND(G156*H156,6)</f>
      </c>
      <c r="L156" s="38">
        <v>0</v>
      </c>
      <c s="32">
        <f>ROUND(ROUND(L156,2)*ROUND(G156,3),2)</f>
      </c>
      <c s="36" t="s">
        <v>55</v>
      </c>
      <c>
        <f>(M156*21)/100</f>
      </c>
      <c t="s">
        <v>28</v>
      </c>
    </row>
    <row r="157" spans="1:5" ht="12.75">
      <c r="A157" s="35" t="s">
        <v>56</v>
      </c>
      <c r="E157" s="39" t="s">
        <v>2705</v>
      </c>
    </row>
    <row r="158" spans="1:5" ht="12.75">
      <c r="A158" s="35" t="s">
        <v>57</v>
      </c>
      <c r="E158" s="40" t="s">
        <v>5</v>
      </c>
    </row>
    <row r="159" spans="1:5" ht="12.75">
      <c r="A159" t="s">
        <v>58</v>
      </c>
      <c r="E159" s="39" t="s">
        <v>5</v>
      </c>
    </row>
    <row r="160" spans="1:16" ht="12.75">
      <c r="A160" t="s">
        <v>50</v>
      </c>
      <c s="34" t="s">
        <v>209</v>
      </c>
      <c s="34" t="s">
        <v>2706</v>
      </c>
      <c s="35" t="s">
        <v>5</v>
      </c>
      <c s="6" t="s">
        <v>2707</v>
      </c>
      <c s="36" t="s">
        <v>54</v>
      </c>
      <c s="37">
        <v>1</v>
      </c>
      <c s="36">
        <v>0</v>
      </c>
      <c s="36">
        <f>ROUND(G160*H160,6)</f>
      </c>
      <c r="L160" s="38">
        <v>0</v>
      </c>
      <c s="32">
        <f>ROUND(ROUND(L160,2)*ROUND(G160,3),2)</f>
      </c>
      <c s="36" t="s">
        <v>55</v>
      </c>
      <c>
        <f>(M160*21)/100</f>
      </c>
      <c t="s">
        <v>28</v>
      </c>
    </row>
    <row r="161" spans="1:5" ht="12.75">
      <c r="A161" s="35" t="s">
        <v>56</v>
      </c>
      <c r="E161" s="39" t="s">
        <v>2707</v>
      </c>
    </row>
    <row r="162" spans="1:5" ht="12.75">
      <c r="A162" s="35" t="s">
        <v>57</v>
      </c>
      <c r="E162" s="40" t="s">
        <v>5</v>
      </c>
    </row>
    <row r="163" spans="1:5" ht="12.75">
      <c r="A163" t="s">
        <v>58</v>
      </c>
      <c r="E163" s="39" t="s">
        <v>5</v>
      </c>
    </row>
    <row r="164" spans="1:16" ht="25.5">
      <c r="A164" t="s">
        <v>50</v>
      </c>
      <c s="34" t="s">
        <v>213</v>
      </c>
      <c s="34" t="s">
        <v>2708</v>
      </c>
      <c s="35" t="s">
        <v>5</v>
      </c>
      <c s="6" t="s">
        <v>2709</v>
      </c>
      <c s="36" t="s">
        <v>54</v>
      </c>
      <c s="37">
        <v>147</v>
      </c>
      <c s="36">
        <v>0.12901</v>
      </c>
      <c s="36">
        <f>ROUND(G164*H164,6)</f>
      </c>
      <c r="L164" s="38">
        <v>0</v>
      </c>
      <c s="32">
        <f>ROUND(ROUND(L164,2)*ROUND(G164,3),2)</f>
      </c>
      <c s="36" t="s">
        <v>386</v>
      </c>
      <c>
        <f>(M164*21)/100</f>
      </c>
      <c t="s">
        <v>28</v>
      </c>
    </row>
    <row r="165" spans="1:5" ht="38.25">
      <c r="A165" s="35" t="s">
        <v>56</v>
      </c>
      <c r="E165" s="39" t="s">
        <v>2710</v>
      </c>
    </row>
    <row r="166" spans="1:5" ht="12.75">
      <c r="A166" s="35" t="s">
        <v>57</v>
      </c>
      <c r="E166" s="40" t="s">
        <v>5</v>
      </c>
    </row>
    <row r="167" spans="1:5" ht="12.75">
      <c r="A167" t="s">
        <v>58</v>
      </c>
      <c r="E167" s="39" t="s">
        <v>5</v>
      </c>
    </row>
    <row r="168" spans="1:16" ht="12.75">
      <c r="A168" t="s">
        <v>50</v>
      </c>
      <c s="34" t="s">
        <v>217</v>
      </c>
      <c s="34" t="s">
        <v>2143</v>
      </c>
      <c s="35" t="s">
        <v>5</v>
      </c>
      <c s="6" t="s">
        <v>2711</v>
      </c>
      <c s="36" t="s">
        <v>54</v>
      </c>
      <c s="37">
        <v>41</v>
      </c>
      <c s="36">
        <v>0</v>
      </c>
      <c s="36">
        <f>ROUND(G168*H168,6)</f>
      </c>
      <c r="L168" s="38">
        <v>0</v>
      </c>
      <c s="32">
        <f>ROUND(ROUND(L168,2)*ROUND(G168,3),2)</f>
      </c>
      <c s="36" t="s">
        <v>55</v>
      </c>
      <c>
        <f>(M168*21)/100</f>
      </c>
      <c t="s">
        <v>28</v>
      </c>
    </row>
    <row r="169" spans="1:5" ht="12.75">
      <c r="A169" s="35" t="s">
        <v>56</v>
      </c>
      <c r="E169" s="39" t="s">
        <v>2711</v>
      </c>
    </row>
    <row r="170" spans="1:5" ht="12.75">
      <c r="A170" s="35" t="s">
        <v>57</v>
      </c>
      <c r="E170" s="40" t="s">
        <v>2712</v>
      </c>
    </row>
    <row r="171" spans="1:5" ht="12.75">
      <c r="A171" t="s">
        <v>58</v>
      </c>
      <c r="E171" s="39" t="s">
        <v>5</v>
      </c>
    </row>
    <row r="172" spans="1:16" ht="12.75">
      <c r="A172" t="s">
        <v>50</v>
      </c>
      <c s="34" t="s">
        <v>290</v>
      </c>
      <c s="34" t="s">
        <v>2252</v>
      </c>
      <c s="35" t="s">
        <v>5</v>
      </c>
      <c s="6" t="s">
        <v>2713</v>
      </c>
      <c s="36" t="s">
        <v>54</v>
      </c>
      <c s="37">
        <v>41</v>
      </c>
      <c s="36">
        <v>0</v>
      </c>
      <c s="36">
        <f>ROUND(G172*H172,6)</f>
      </c>
      <c r="L172" s="38">
        <v>0</v>
      </c>
      <c s="32">
        <f>ROUND(ROUND(L172,2)*ROUND(G172,3),2)</f>
      </c>
      <c s="36" t="s">
        <v>55</v>
      </c>
      <c>
        <f>(M172*21)/100</f>
      </c>
      <c t="s">
        <v>28</v>
      </c>
    </row>
    <row r="173" spans="1:5" ht="12.75">
      <c r="A173" s="35" t="s">
        <v>56</v>
      </c>
      <c r="E173" s="39" t="s">
        <v>2713</v>
      </c>
    </row>
    <row r="174" spans="1:5" ht="12.75">
      <c r="A174" s="35" t="s">
        <v>57</v>
      </c>
      <c r="E174" s="40" t="s">
        <v>2714</v>
      </c>
    </row>
    <row r="175" spans="1:5" ht="12.75">
      <c r="A175" t="s">
        <v>58</v>
      </c>
      <c r="E175" s="39" t="s">
        <v>5</v>
      </c>
    </row>
    <row r="176" spans="1:16" ht="12.75">
      <c r="A176" t="s">
        <v>50</v>
      </c>
      <c s="34" t="s">
        <v>327</v>
      </c>
      <c s="34" t="s">
        <v>2256</v>
      </c>
      <c s="35" t="s">
        <v>5</v>
      </c>
      <c s="6" t="s">
        <v>2715</v>
      </c>
      <c s="36" t="s">
        <v>54</v>
      </c>
      <c s="37">
        <v>18</v>
      </c>
      <c s="36">
        <v>0</v>
      </c>
      <c s="36">
        <f>ROUND(G176*H176,6)</f>
      </c>
      <c r="L176" s="38">
        <v>0</v>
      </c>
      <c s="32">
        <f>ROUND(ROUND(L176,2)*ROUND(G176,3),2)</f>
      </c>
      <c s="36" t="s">
        <v>55</v>
      </c>
      <c>
        <f>(M176*21)/100</f>
      </c>
      <c t="s">
        <v>28</v>
      </c>
    </row>
    <row r="177" spans="1:5" ht="12.75">
      <c r="A177" s="35" t="s">
        <v>56</v>
      </c>
      <c r="E177" s="39" t="s">
        <v>2715</v>
      </c>
    </row>
    <row r="178" spans="1:5" ht="12.75">
      <c r="A178" s="35" t="s">
        <v>57</v>
      </c>
      <c r="E178" s="40" t="s">
        <v>2716</v>
      </c>
    </row>
    <row r="179" spans="1:5" ht="12.75">
      <c r="A179" t="s">
        <v>58</v>
      </c>
      <c r="E179" s="39" t="s">
        <v>5</v>
      </c>
    </row>
    <row r="180" spans="1:16" ht="12.75">
      <c r="A180" t="s">
        <v>50</v>
      </c>
      <c s="34" t="s">
        <v>330</v>
      </c>
      <c s="34" t="s">
        <v>1576</v>
      </c>
      <c s="35" t="s">
        <v>5</v>
      </c>
      <c s="6" t="s">
        <v>2717</v>
      </c>
      <c s="36" t="s">
        <v>54</v>
      </c>
      <c s="37">
        <v>8</v>
      </c>
      <c s="36">
        <v>0</v>
      </c>
      <c s="36">
        <f>ROUND(G180*H180,6)</f>
      </c>
      <c r="L180" s="38">
        <v>0</v>
      </c>
      <c s="32">
        <f>ROUND(ROUND(L180,2)*ROUND(G180,3),2)</f>
      </c>
      <c s="36" t="s">
        <v>55</v>
      </c>
      <c>
        <f>(M180*21)/100</f>
      </c>
      <c t="s">
        <v>28</v>
      </c>
    </row>
    <row r="181" spans="1:5" ht="12.75">
      <c r="A181" s="35" t="s">
        <v>56</v>
      </c>
      <c r="E181" s="39" t="s">
        <v>2717</v>
      </c>
    </row>
    <row r="182" spans="1:5" ht="12.75">
      <c r="A182" s="35" t="s">
        <v>57</v>
      </c>
      <c r="E182" s="40" t="s">
        <v>2718</v>
      </c>
    </row>
    <row r="183" spans="1:5" ht="12.75">
      <c r="A183" t="s">
        <v>58</v>
      </c>
      <c r="E183" s="39" t="s">
        <v>5</v>
      </c>
    </row>
    <row r="184" spans="1:16" ht="12.75">
      <c r="A184" t="s">
        <v>50</v>
      </c>
      <c s="34" t="s">
        <v>334</v>
      </c>
      <c s="34" t="s">
        <v>2330</v>
      </c>
      <c s="35" t="s">
        <v>5</v>
      </c>
      <c s="6" t="s">
        <v>2719</v>
      </c>
      <c s="36" t="s">
        <v>54</v>
      </c>
      <c s="37">
        <v>5</v>
      </c>
      <c s="36">
        <v>0</v>
      </c>
      <c s="36">
        <f>ROUND(G184*H184,6)</f>
      </c>
      <c r="L184" s="38">
        <v>0</v>
      </c>
      <c s="32">
        <f>ROUND(ROUND(L184,2)*ROUND(G184,3),2)</f>
      </c>
      <c s="36" t="s">
        <v>55</v>
      </c>
      <c>
        <f>(M184*21)/100</f>
      </c>
      <c t="s">
        <v>28</v>
      </c>
    </row>
    <row r="185" spans="1:5" ht="12.75">
      <c r="A185" s="35" t="s">
        <v>56</v>
      </c>
      <c r="E185" s="39" t="s">
        <v>2719</v>
      </c>
    </row>
    <row r="186" spans="1:5" ht="12.75">
      <c r="A186" s="35" t="s">
        <v>57</v>
      </c>
      <c r="E186" s="40" t="s">
        <v>2720</v>
      </c>
    </row>
    <row r="187" spans="1:5" ht="12.75">
      <c r="A187" t="s">
        <v>58</v>
      </c>
      <c r="E187" s="39" t="s">
        <v>5</v>
      </c>
    </row>
    <row r="188" spans="1:16" ht="12.75">
      <c r="A188" t="s">
        <v>50</v>
      </c>
      <c s="34" t="s">
        <v>338</v>
      </c>
      <c s="34" t="s">
        <v>1769</v>
      </c>
      <c s="35" t="s">
        <v>5</v>
      </c>
      <c s="6" t="s">
        <v>2721</v>
      </c>
      <c s="36" t="s">
        <v>54</v>
      </c>
      <c s="37">
        <v>5</v>
      </c>
      <c s="36">
        <v>0</v>
      </c>
      <c s="36">
        <f>ROUND(G188*H188,6)</f>
      </c>
      <c r="L188" s="38">
        <v>0</v>
      </c>
      <c s="32">
        <f>ROUND(ROUND(L188,2)*ROUND(G188,3),2)</f>
      </c>
      <c s="36" t="s">
        <v>55</v>
      </c>
      <c>
        <f>(M188*21)/100</f>
      </c>
      <c t="s">
        <v>28</v>
      </c>
    </row>
    <row r="189" spans="1:5" ht="12.75">
      <c r="A189" s="35" t="s">
        <v>56</v>
      </c>
      <c r="E189" s="39" t="s">
        <v>2721</v>
      </c>
    </row>
    <row r="190" spans="1:5" ht="12.75">
      <c r="A190" s="35" t="s">
        <v>57</v>
      </c>
      <c r="E190" s="40" t="s">
        <v>2722</v>
      </c>
    </row>
    <row r="191" spans="1:5" ht="12.75">
      <c r="A191" t="s">
        <v>58</v>
      </c>
      <c r="E191" s="39" t="s">
        <v>5</v>
      </c>
    </row>
    <row r="192" spans="1:16" ht="12.75">
      <c r="A192" t="s">
        <v>50</v>
      </c>
      <c s="34" t="s">
        <v>341</v>
      </c>
      <c s="34" t="s">
        <v>1771</v>
      </c>
      <c s="35" t="s">
        <v>5</v>
      </c>
      <c s="6" t="s">
        <v>2723</v>
      </c>
      <c s="36" t="s">
        <v>54</v>
      </c>
      <c s="37">
        <v>5</v>
      </c>
      <c s="36">
        <v>0</v>
      </c>
      <c s="36">
        <f>ROUND(G192*H192,6)</f>
      </c>
      <c r="L192" s="38">
        <v>0</v>
      </c>
      <c s="32">
        <f>ROUND(ROUND(L192,2)*ROUND(G192,3),2)</f>
      </c>
      <c s="36" t="s">
        <v>55</v>
      </c>
      <c>
        <f>(M192*21)/100</f>
      </c>
      <c t="s">
        <v>28</v>
      </c>
    </row>
    <row r="193" spans="1:5" ht="12.75">
      <c r="A193" s="35" t="s">
        <v>56</v>
      </c>
      <c r="E193" s="39" t="s">
        <v>2723</v>
      </c>
    </row>
    <row r="194" spans="1:5" ht="12.75">
      <c r="A194" s="35" t="s">
        <v>57</v>
      </c>
      <c r="E194" s="40" t="s">
        <v>2724</v>
      </c>
    </row>
    <row r="195" spans="1:5" ht="12.75">
      <c r="A195" t="s">
        <v>58</v>
      </c>
      <c r="E195" s="39" t="s">
        <v>5</v>
      </c>
    </row>
    <row r="196" spans="1:16" ht="12.75">
      <c r="A196" t="s">
        <v>50</v>
      </c>
      <c s="34" t="s">
        <v>345</v>
      </c>
      <c s="34" t="s">
        <v>1773</v>
      </c>
      <c s="35" t="s">
        <v>5</v>
      </c>
      <c s="6" t="s">
        <v>2725</v>
      </c>
      <c s="36" t="s">
        <v>54</v>
      </c>
      <c s="37">
        <v>5</v>
      </c>
      <c s="36">
        <v>0</v>
      </c>
      <c s="36">
        <f>ROUND(G196*H196,6)</f>
      </c>
      <c r="L196" s="38">
        <v>0</v>
      </c>
      <c s="32">
        <f>ROUND(ROUND(L196,2)*ROUND(G196,3),2)</f>
      </c>
      <c s="36" t="s">
        <v>55</v>
      </c>
      <c>
        <f>(M196*21)/100</f>
      </c>
      <c t="s">
        <v>28</v>
      </c>
    </row>
    <row r="197" spans="1:5" ht="12.75">
      <c r="A197" s="35" t="s">
        <v>56</v>
      </c>
      <c r="E197" s="39" t="s">
        <v>2725</v>
      </c>
    </row>
    <row r="198" spans="1:5" ht="12.75">
      <c r="A198" s="35" t="s">
        <v>57</v>
      </c>
      <c r="E198" s="40" t="s">
        <v>2724</v>
      </c>
    </row>
    <row r="199" spans="1:5" ht="12.75">
      <c r="A199" t="s">
        <v>58</v>
      </c>
      <c r="E199" s="39" t="s">
        <v>5</v>
      </c>
    </row>
    <row r="200" spans="1:16" ht="12.75">
      <c r="A200" t="s">
        <v>50</v>
      </c>
      <c s="34" t="s">
        <v>349</v>
      </c>
      <c s="34" t="s">
        <v>2726</v>
      </c>
      <c s="35" t="s">
        <v>5</v>
      </c>
      <c s="6" t="s">
        <v>2727</v>
      </c>
      <c s="36" t="s">
        <v>54</v>
      </c>
      <c s="37">
        <v>5</v>
      </c>
      <c s="36">
        <v>0</v>
      </c>
      <c s="36">
        <f>ROUND(G200*H200,6)</f>
      </c>
      <c r="L200" s="38">
        <v>0</v>
      </c>
      <c s="32">
        <f>ROUND(ROUND(L200,2)*ROUND(G200,3),2)</f>
      </c>
      <c s="36" t="s">
        <v>55</v>
      </c>
      <c>
        <f>(M200*21)/100</f>
      </c>
      <c t="s">
        <v>28</v>
      </c>
    </row>
    <row r="201" spans="1:5" ht="12.75">
      <c r="A201" s="35" t="s">
        <v>56</v>
      </c>
      <c r="E201" s="39" t="s">
        <v>2727</v>
      </c>
    </row>
    <row r="202" spans="1:5" ht="12.75">
      <c r="A202" s="35" t="s">
        <v>57</v>
      </c>
      <c r="E202" s="40" t="s">
        <v>2728</v>
      </c>
    </row>
    <row r="203" spans="1:5" ht="12.75">
      <c r="A203" t="s">
        <v>58</v>
      </c>
      <c r="E203" s="39" t="s">
        <v>5</v>
      </c>
    </row>
    <row r="204" spans="1:16" ht="12.75">
      <c r="A204" t="s">
        <v>50</v>
      </c>
      <c s="34" t="s">
        <v>351</v>
      </c>
      <c s="34" t="s">
        <v>2729</v>
      </c>
      <c s="35" t="s">
        <v>5</v>
      </c>
      <c s="6" t="s">
        <v>2730</v>
      </c>
      <c s="36" t="s">
        <v>54</v>
      </c>
      <c s="37">
        <v>4</v>
      </c>
      <c s="36">
        <v>0</v>
      </c>
      <c s="36">
        <f>ROUND(G204*H204,6)</f>
      </c>
      <c r="L204" s="38">
        <v>0</v>
      </c>
      <c s="32">
        <f>ROUND(ROUND(L204,2)*ROUND(G204,3),2)</f>
      </c>
      <c s="36" t="s">
        <v>55</v>
      </c>
      <c>
        <f>(M204*21)/100</f>
      </c>
      <c t="s">
        <v>28</v>
      </c>
    </row>
    <row r="205" spans="1:5" ht="12.75">
      <c r="A205" s="35" t="s">
        <v>56</v>
      </c>
      <c r="E205" s="39" t="s">
        <v>2730</v>
      </c>
    </row>
    <row r="206" spans="1:5" ht="12.75">
      <c r="A206" s="35" t="s">
        <v>57</v>
      </c>
      <c r="E206" s="40" t="s">
        <v>2731</v>
      </c>
    </row>
    <row r="207" spans="1:5" ht="12.75">
      <c r="A207" t="s">
        <v>58</v>
      </c>
      <c r="E207" s="39" t="s">
        <v>5</v>
      </c>
    </row>
    <row r="208" spans="1:16" ht="12.75">
      <c r="A208" t="s">
        <v>50</v>
      </c>
      <c s="34" t="s">
        <v>353</v>
      </c>
      <c s="34" t="s">
        <v>2732</v>
      </c>
      <c s="35" t="s">
        <v>5</v>
      </c>
      <c s="6" t="s">
        <v>2733</v>
      </c>
      <c s="36" t="s">
        <v>54</v>
      </c>
      <c s="37">
        <v>5</v>
      </c>
      <c s="36">
        <v>0</v>
      </c>
      <c s="36">
        <f>ROUND(G208*H208,6)</f>
      </c>
      <c r="L208" s="38">
        <v>0</v>
      </c>
      <c s="32">
        <f>ROUND(ROUND(L208,2)*ROUND(G208,3),2)</f>
      </c>
      <c s="36" t="s">
        <v>55</v>
      </c>
      <c>
        <f>(M208*21)/100</f>
      </c>
      <c t="s">
        <v>28</v>
      </c>
    </row>
    <row r="209" spans="1:5" ht="12.75">
      <c r="A209" s="35" t="s">
        <v>56</v>
      </c>
      <c r="E209" s="39" t="s">
        <v>2733</v>
      </c>
    </row>
    <row r="210" spans="1:5" ht="12.75">
      <c r="A210" s="35" t="s">
        <v>57</v>
      </c>
      <c r="E210" s="40" t="s">
        <v>2734</v>
      </c>
    </row>
    <row r="211" spans="1:5" ht="12.75">
      <c r="A211" t="s">
        <v>58</v>
      </c>
      <c r="E211" s="39" t="s">
        <v>5</v>
      </c>
    </row>
    <row r="212" spans="1:16" ht="12.75">
      <c r="A212" t="s">
        <v>50</v>
      </c>
      <c s="34" t="s">
        <v>357</v>
      </c>
      <c s="34" t="s">
        <v>2735</v>
      </c>
      <c s="35" t="s">
        <v>5</v>
      </c>
      <c s="6" t="s">
        <v>2736</v>
      </c>
      <c s="36" t="s">
        <v>54</v>
      </c>
      <c s="37">
        <v>1</v>
      </c>
      <c s="36">
        <v>0</v>
      </c>
      <c s="36">
        <f>ROUND(G212*H212,6)</f>
      </c>
      <c r="L212" s="38">
        <v>0</v>
      </c>
      <c s="32">
        <f>ROUND(ROUND(L212,2)*ROUND(G212,3),2)</f>
      </c>
      <c s="36" t="s">
        <v>55</v>
      </c>
      <c>
        <f>(M212*21)/100</f>
      </c>
      <c t="s">
        <v>28</v>
      </c>
    </row>
    <row r="213" spans="1:5" ht="12.75">
      <c r="A213" s="35" t="s">
        <v>56</v>
      </c>
      <c r="E213" s="39" t="s">
        <v>2736</v>
      </c>
    </row>
    <row r="214" spans="1:5" ht="12.75">
      <c r="A214" s="35" t="s">
        <v>57</v>
      </c>
      <c r="E214" s="40" t="s">
        <v>2697</v>
      </c>
    </row>
    <row r="215" spans="1:5" ht="12.75">
      <c r="A215" t="s">
        <v>58</v>
      </c>
      <c r="E215" s="39" t="s">
        <v>5</v>
      </c>
    </row>
    <row r="216" spans="1:16" ht="12.75">
      <c r="A216" t="s">
        <v>50</v>
      </c>
      <c s="34" t="s">
        <v>359</v>
      </c>
      <c s="34" t="s">
        <v>2737</v>
      </c>
      <c s="35" t="s">
        <v>5</v>
      </c>
      <c s="6" t="s">
        <v>2738</v>
      </c>
      <c s="36" t="s">
        <v>240</v>
      </c>
      <c s="37">
        <v>0.744</v>
      </c>
      <c s="36">
        <v>1</v>
      </c>
      <c s="36">
        <f>ROUND(G216*H216,6)</f>
      </c>
      <c r="L216" s="38">
        <v>0</v>
      </c>
      <c s="32">
        <f>ROUND(ROUND(L216,2)*ROUND(G216,3),2)</f>
      </c>
      <c s="36" t="s">
        <v>386</v>
      </c>
      <c>
        <f>(M216*21)/100</f>
      </c>
      <c t="s">
        <v>28</v>
      </c>
    </row>
    <row r="217" spans="1:5" ht="12.75">
      <c r="A217" s="35" t="s">
        <v>56</v>
      </c>
      <c r="E217" s="39" t="s">
        <v>2738</v>
      </c>
    </row>
    <row r="218" spans="1:5" ht="25.5">
      <c r="A218" s="35" t="s">
        <v>57</v>
      </c>
      <c r="E218" s="42" t="s">
        <v>2739</v>
      </c>
    </row>
    <row r="219" spans="1:5" ht="12.75">
      <c r="A219" t="s">
        <v>58</v>
      </c>
      <c r="E219" s="39" t="s">
        <v>5</v>
      </c>
    </row>
    <row r="220" spans="1:16" ht="12.75">
      <c r="A220" t="s">
        <v>50</v>
      </c>
      <c s="34" t="s">
        <v>363</v>
      </c>
      <c s="34" t="s">
        <v>2740</v>
      </c>
      <c s="35" t="s">
        <v>5</v>
      </c>
      <c s="6" t="s">
        <v>2741</v>
      </c>
      <c s="36" t="s">
        <v>240</v>
      </c>
      <c s="37">
        <v>0.92</v>
      </c>
      <c s="36">
        <v>1</v>
      </c>
      <c s="36">
        <f>ROUND(G220*H220,6)</f>
      </c>
      <c r="L220" s="38">
        <v>0</v>
      </c>
      <c s="32">
        <f>ROUND(ROUND(L220,2)*ROUND(G220,3),2)</f>
      </c>
      <c s="36" t="s">
        <v>386</v>
      </c>
      <c>
        <f>(M220*21)/100</f>
      </c>
      <c t="s">
        <v>28</v>
      </c>
    </row>
    <row r="221" spans="1:5" ht="12.75">
      <c r="A221" s="35" t="s">
        <v>56</v>
      </c>
      <c r="E221" s="39" t="s">
        <v>2741</v>
      </c>
    </row>
    <row r="222" spans="1:5" ht="25.5">
      <c r="A222" s="35" t="s">
        <v>57</v>
      </c>
      <c r="E222" s="42" t="s">
        <v>2742</v>
      </c>
    </row>
    <row r="223" spans="1:5" ht="12.75">
      <c r="A223" t="s">
        <v>58</v>
      </c>
      <c r="E223" s="39" t="s">
        <v>5</v>
      </c>
    </row>
    <row r="224" spans="1:16" ht="12.75">
      <c r="A224" t="s">
        <v>50</v>
      </c>
      <c s="34" t="s">
        <v>365</v>
      </c>
      <c s="34" t="s">
        <v>2743</v>
      </c>
      <c s="35" t="s">
        <v>5</v>
      </c>
      <c s="6" t="s">
        <v>2744</v>
      </c>
      <c s="36" t="s">
        <v>240</v>
      </c>
      <c s="37">
        <v>0.147</v>
      </c>
      <c s="36">
        <v>1</v>
      </c>
      <c s="36">
        <f>ROUND(G224*H224,6)</f>
      </c>
      <c r="L224" s="38">
        <v>0</v>
      </c>
      <c s="32">
        <f>ROUND(ROUND(L224,2)*ROUND(G224,3),2)</f>
      </c>
      <c s="36" t="s">
        <v>55</v>
      </c>
      <c>
        <f>(M224*21)/100</f>
      </c>
      <c t="s">
        <v>28</v>
      </c>
    </row>
    <row r="225" spans="1:5" ht="12.75">
      <c r="A225" s="35" t="s">
        <v>56</v>
      </c>
      <c r="E225" s="39" t="s">
        <v>2744</v>
      </c>
    </row>
    <row r="226" spans="1:5" ht="25.5">
      <c r="A226" s="35" t="s">
        <v>57</v>
      </c>
      <c r="E226" s="42" t="s">
        <v>2745</v>
      </c>
    </row>
    <row r="227" spans="1:5" ht="12.75">
      <c r="A227" t="s">
        <v>58</v>
      </c>
      <c r="E227" s="39" t="s">
        <v>5</v>
      </c>
    </row>
    <row r="228" spans="1:16" ht="25.5">
      <c r="A228" t="s">
        <v>50</v>
      </c>
      <c s="34" t="s">
        <v>367</v>
      </c>
      <c s="34" t="s">
        <v>2746</v>
      </c>
      <c s="35" t="s">
        <v>5</v>
      </c>
      <c s="6" t="s">
        <v>2747</v>
      </c>
      <c s="36" t="s">
        <v>227</v>
      </c>
      <c s="37">
        <v>0.486</v>
      </c>
      <c s="36">
        <v>2.50201</v>
      </c>
      <c s="36">
        <f>ROUND(G228*H228,6)</f>
      </c>
      <c r="L228" s="38">
        <v>0</v>
      </c>
      <c s="32">
        <f>ROUND(ROUND(L228,2)*ROUND(G228,3),2)</f>
      </c>
      <c s="36" t="s">
        <v>386</v>
      </c>
      <c>
        <f>(M228*21)/100</f>
      </c>
      <c t="s">
        <v>28</v>
      </c>
    </row>
    <row r="229" spans="1:5" ht="25.5">
      <c r="A229" s="35" t="s">
        <v>56</v>
      </c>
      <c r="E229" s="39" t="s">
        <v>2747</v>
      </c>
    </row>
    <row r="230" spans="1:5" ht="25.5">
      <c r="A230" s="35" t="s">
        <v>57</v>
      </c>
      <c r="E230" s="42" t="s">
        <v>2748</v>
      </c>
    </row>
    <row r="231" spans="1:5" ht="12.75">
      <c r="A231" t="s">
        <v>58</v>
      </c>
      <c r="E231" s="39" t="s">
        <v>5</v>
      </c>
    </row>
    <row r="232" spans="1:16" ht="25.5">
      <c r="A232" t="s">
        <v>50</v>
      </c>
      <c s="34" t="s">
        <v>369</v>
      </c>
      <c s="34" t="s">
        <v>2749</v>
      </c>
      <c s="35" t="s">
        <v>5</v>
      </c>
      <c s="6" t="s">
        <v>2750</v>
      </c>
      <c s="36" t="s">
        <v>252</v>
      </c>
      <c s="37">
        <v>3.24</v>
      </c>
      <c s="36">
        <v>0.00533</v>
      </c>
      <c s="36">
        <f>ROUND(G232*H232,6)</f>
      </c>
      <c r="L232" s="38">
        <v>0</v>
      </c>
      <c s="32">
        <f>ROUND(ROUND(L232,2)*ROUND(G232,3),2)</f>
      </c>
      <c s="36" t="s">
        <v>386</v>
      </c>
      <c>
        <f>(M232*21)/100</f>
      </c>
      <c t="s">
        <v>28</v>
      </c>
    </row>
    <row r="233" spans="1:5" ht="25.5">
      <c r="A233" s="35" t="s">
        <v>56</v>
      </c>
      <c r="E233" s="39" t="s">
        <v>2750</v>
      </c>
    </row>
    <row r="234" spans="1:5" ht="25.5">
      <c r="A234" s="35" t="s">
        <v>57</v>
      </c>
      <c r="E234" s="42" t="s">
        <v>2751</v>
      </c>
    </row>
    <row r="235" spans="1:5" ht="12.75">
      <c r="A235" t="s">
        <v>58</v>
      </c>
      <c r="E235" s="39" t="s">
        <v>5</v>
      </c>
    </row>
    <row r="236" spans="1:16" ht="25.5">
      <c r="A236" t="s">
        <v>50</v>
      </c>
      <c s="34" t="s">
        <v>372</v>
      </c>
      <c s="34" t="s">
        <v>2752</v>
      </c>
      <c s="35" t="s">
        <v>5</v>
      </c>
      <c s="6" t="s">
        <v>2753</v>
      </c>
      <c s="36" t="s">
        <v>252</v>
      </c>
      <c s="37">
        <v>3.24</v>
      </c>
      <c s="36">
        <v>0</v>
      </c>
      <c s="36">
        <f>ROUND(G236*H236,6)</f>
      </c>
      <c r="L236" s="38">
        <v>0</v>
      </c>
      <c s="32">
        <f>ROUND(ROUND(L236,2)*ROUND(G236,3),2)</f>
      </c>
      <c s="36" t="s">
        <v>386</v>
      </c>
      <c>
        <f>(M236*21)/100</f>
      </c>
      <c t="s">
        <v>28</v>
      </c>
    </row>
    <row r="237" spans="1:5" ht="25.5">
      <c r="A237" s="35" t="s">
        <v>56</v>
      </c>
      <c r="E237" s="39" t="s">
        <v>2753</v>
      </c>
    </row>
    <row r="238" spans="1:5" ht="25.5">
      <c r="A238" s="35" t="s">
        <v>57</v>
      </c>
      <c r="E238" s="42" t="s">
        <v>2751</v>
      </c>
    </row>
    <row r="239" spans="1:5" ht="12.75">
      <c r="A239" t="s">
        <v>58</v>
      </c>
      <c r="E239" s="39" t="s">
        <v>5</v>
      </c>
    </row>
    <row r="240" spans="1:16" ht="25.5">
      <c r="A240" t="s">
        <v>50</v>
      </c>
      <c s="34" t="s">
        <v>374</v>
      </c>
      <c s="34" t="s">
        <v>2754</v>
      </c>
      <c s="35" t="s">
        <v>5</v>
      </c>
      <c s="6" t="s">
        <v>2755</v>
      </c>
      <c s="36" t="s">
        <v>252</v>
      </c>
      <c s="37">
        <v>3.24</v>
      </c>
      <c s="36">
        <v>0.00081</v>
      </c>
      <c s="36">
        <f>ROUND(G240*H240,6)</f>
      </c>
      <c r="L240" s="38">
        <v>0</v>
      </c>
      <c s="32">
        <f>ROUND(ROUND(L240,2)*ROUND(G240,3),2)</f>
      </c>
      <c s="36" t="s">
        <v>386</v>
      </c>
      <c>
        <f>(M240*21)/100</f>
      </c>
      <c t="s">
        <v>28</v>
      </c>
    </row>
    <row r="241" spans="1:5" ht="25.5">
      <c r="A241" s="35" t="s">
        <v>56</v>
      </c>
      <c r="E241" s="39" t="s">
        <v>2755</v>
      </c>
    </row>
    <row r="242" spans="1:5" ht="25.5">
      <c r="A242" s="35" t="s">
        <v>57</v>
      </c>
      <c r="E242" s="42" t="s">
        <v>2751</v>
      </c>
    </row>
    <row r="243" spans="1:5" ht="12.75">
      <c r="A243" t="s">
        <v>58</v>
      </c>
      <c r="E243" s="39" t="s">
        <v>5</v>
      </c>
    </row>
    <row r="244" spans="1:16" ht="25.5">
      <c r="A244" t="s">
        <v>50</v>
      </c>
      <c s="34" t="s">
        <v>376</v>
      </c>
      <c s="34" t="s">
        <v>2756</v>
      </c>
      <c s="35" t="s">
        <v>5</v>
      </c>
      <c s="6" t="s">
        <v>2757</v>
      </c>
      <c s="36" t="s">
        <v>252</v>
      </c>
      <c s="37">
        <v>3.24</v>
      </c>
      <c s="36">
        <v>0</v>
      </c>
      <c s="36">
        <f>ROUND(G244*H244,6)</f>
      </c>
      <c r="L244" s="38">
        <v>0</v>
      </c>
      <c s="32">
        <f>ROUND(ROUND(L244,2)*ROUND(G244,3),2)</f>
      </c>
      <c s="36" t="s">
        <v>386</v>
      </c>
      <c>
        <f>(M244*21)/100</f>
      </c>
      <c t="s">
        <v>28</v>
      </c>
    </row>
    <row r="245" spans="1:5" ht="25.5">
      <c r="A245" s="35" t="s">
        <v>56</v>
      </c>
      <c r="E245" s="39" t="s">
        <v>2757</v>
      </c>
    </row>
    <row r="246" spans="1:5" ht="25.5">
      <c r="A246" s="35" t="s">
        <v>57</v>
      </c>
      <c r="E246" s="42" t="s">
        <v>2751</v>
      </c>
    </row>
    <row r="247" spans="1:5" ht="12.75">
      <c r="A247" t="s">
        <v>58</v>
      </c>
      <c r="E247" s="39" t="s">
        <v>5</v>
      </c>
    </row>
    <row r="248" spans="1:16" ht="38.25">
      <c r="A248" t="s">
        <v>50</v>
      </c>
      <c s="34" t="s">
        <v>381</v>
      </c>
      <c s="34" t="s">
        <v>2758</v>
      </c>
      <c s="35" t="s">
        <v>5</v>
      </c>
      <c s="6" t="s">
        <v>2759</v>
      </c>
      <c s="36" t="s">
        <v>240</v>
      </c>
      <c s="37">
        <v>0.073</v>
      </c>
      <c s="36">
        <v>1.05555</v>
      </c>
      <c s="36">
        <f>ROUND(G248*H248,6)</f>
      </c>
      <c r="L248" s="38">
        <v>0</v>
      </c>
      <c s="32">
        <f>ROUND(ROUND(L248,2)*ROUND(G248,3),2)</f>
      </c>
      <c s="36" t="s">
        <v>386</v>
      </c>
      <c>
        <f>(M248*21)/100</f>
      </c>
      <c t="s">
        <v>28</v>
      </c>
    </row>
    <row r="249" spans="1:5" ht="51">
      <c r="A249" s="35" t="s">
        <v>56</v>
      </c>
      <c r="E249" s="39" t="s">
        <v>2760</v>
      </c>
    </row>
    <row r="250" spans="1:5" ht="25.5">
      <c r="A250" s="35" t="s">
        <v>57</v>
      </c>
      <c r="E250" s="42" t="s">
        <v>2761</v>
      </c>
    </row>
    <row r="251" spans="1:5" ht="12.75">
      <c r="A251" t="s">
        <v>58</v>
      </c>
      <c r="E251" s="39" t="s">
        <v>5</v>
      </c>
    </row>
    <row r="252" spans="1:16" ht="12.75">
      <c r="A252" t="s">
        <v>50</v>
      </c>
      <c s="34" t="s">
        <v>453</v>
      </c>
      <c s="34" t="s">
        <v>2762</v>
      </c>
      <c s="35" t="s">
        <v>5</v>
      </c>
      <c s="6" t="s">
        <v>2763</v>
      </c>
      <c s="36" t="s">
        <v>227</v>
      </c>
      <c s="37">
        <v>49.079</v>
      </c>
      <c s="36">
        <v>2.50198</v>
      </c>
      <c s="36">
        <f>ROUND(G252*H252,6)</f>
      </c>
      <c r="L252" s="38">
        <v>0</v>
      </c>
      <c s="32">
        <f>ROUND(ROUND(L252,2)*ROUND(G252,3),2)</f>
      </c>
      <c s="36" t="s">
        <v>386</v>
      </c>
      <c>
        <f>(M252*21)/100</f>
      </c>
      <c t="s">
        <v>28</v>
      </c>
    </row>
    <row r="253" spans="1:5" ht="12.75">
      <c r="A253" s="35" t="s">
        <v>56</v>
      </c>
      <c r="E253" s="39" t="s">
        <v>2763</v>
      </c>
    </row>
    <row r="254" spans="1:5" ht="408">
      <c r="A254" s="35" t="s">
        <v>57</v>
      </c>
      <c r="E254" s="42" t="s">
        <v>2764</v>
      </c>
    </row>
    <row r="255" spans="1:5" ht="12.75">
      <c r="A255" t="s">
        <v>58</v>
      </c>
      <c r="E255" s="39" t="s">
        <v>5</v>
      </c>
    </row>
    <row r="256" spans="1:16" ht="12.75">
      <c r="A256" t="s">
        <v>50</v>
      </c>
      <c s="34" t="s">
        <v>621</v>
      </c>
      <c s="34" t="s">
        <v>2765</v>
      </c>
      <c s="35" t="s">
        <v>5</v>
      </c>
      <c s="6" t="s">
        <v>2766</v>
      </c>
      <c s="36" t="s">
        <v>252</v>
      </c>
      <c s="37">
        <v>416.238</v>
      </c>
      <c s="36">
        <v>0.00842</v>
      </c>
      <c s="36">
        <f>ROUND(G256*H256,6)</f>
      </c>
      <c r="L256" s="38">
        <v>0</v>
      </c>
      <c s="32">
        <f>ROUND(ROUND(L256,2)*ROUND(G256,3),2)</f>
      </c>
      <c s="36" t="s">
        <v>386</v>
      </c>
      <c>
        <f>(M256*21)/100</f>
      </c>
      <c t="s">
        <v>28</v>
      </c>
    </row>
    <row r="257" spans="1:5" ht="12.75">
      <c r="A257" s="35" t="s">
        <v>56</v>
      </c>
      <c r="E257" s="39" t="s">
        <v>2766</v>
      </c>
    </row>
    <row r="258" spans="1:5" ht="369.75">
      <c r="A258" s="35" t="s">
        <v>57</v>
      </c>
      <c r="E258" s="42" t="s">
        <v>2767</v>
      </c>
    </row>
    <row r="259" spans="1:5" ht="12.75">
      <c r="A259" t="s">
        <v>58</v>
      </c>
      <c r="E259" s="39" t="s">
        <v>5</v>
      </c>
    </row>
    <row r="260" spans="1:16" ht="12.75">
      <c r="A260" t="s">
        <v>50</v>
      </c>
      <c s="34" t="s">
        <v>625</v>
      </c>
      <c s="34" t="s">
        <v>2768</v>
      </c>
      <c s="35" t="s">
        <v>5</v>
      </c>
      <c s="6" t="s">
        <v>2769</v>
      </c>
      <c s="36" t="s">
        <v>252</v>
      </c>
      <c s="37">
        <v>416.238</v>
      </c>
      <c s="36">
        <v>0</v>
      </c>
      <c s="36">
        <f>ROUND(G260*H260,6)</f>
      </c>
      <c r="L260" s="38">
        <v>0</v>
      </c>
      <c s="32">
        <f>ROUND(ROUND(L260,2)*ROUND(G260,3),2)</f>
      </c>
      <c s="36" t="s">
        <v>386</v>
      </c>
      <c>
        <f>(M260*21)/100</f>
      </c>
      <c t="s">
        <v>28</v>
      </c>
    </row>
    <row r="261" spans="1:5" ht="12.75">
      <c r="A261" s="35" t="s">
        <v>56</v>
      </c>
      <c r="E261" s="39" t="s">
        <v>2769</v>
      </c>
    </row>
    <row r="262" spans="1:5" ht="369.75">
      <c r="A262" s="35" t="s">
        <v>57</v>
      </c>
      <c r="E262" s="42" t="s">
        <v>2767</v>
      </c>
    </row>
    <row r="263" spans="1:5" ht="12.75">
      <c r="A263" t="s">
        <v>58</v>
      </c>
      <c r="E263" s="39" t="s">
        <v>5</v>
      </c>
    </row>
    <row r="264" spans="1:16" ht="12.75">
      <c r="A264" t="s">
        <v>50</v>
      </c>
      <c s="34" t="s">
        <v>629</v>
      </c>
      <c s="34" t="s">
        <v>2770</v>
      </c>
      <c s="35" t="s">
        <v>5</v>
      </c>
      <c s="6" t="s">
        <v>2771</v>
      </c>
      <c s="36" t="s">
        <v>240</v>
      </c>
      <c s="37">
        <v>4.908</v>
      </c>
      <c s="36">
        <v>1.05291</v>
      </c>
      <c s="36">
        <f>ROUND(G264*H264,6)</f>
      </c>
      <c r="L264" s="38">
        <v>0</v>
      </c>
      <c s="32">
        <f>ROUND(ROUND(L264,2)*ROUND(G264,3),2)</f>
      </c>
      <c s="36" t="s">
        <v>386</v>
      </c>
      <c>
        <f>(M264*21)/100</f>
      </c>
      <c t="s">
        <v>28</v>
      </c>
    </row>
    <row r="265" spans="1:5" ht="12.75">
      <c r="A265" s="35" t="s">
        <v>56</v>
      </c>
      <c r="E265" s="39" t="s">
        <v>2771</v>
      </c>
    </row>
    <row r="266" spans="1:5" ht="12.75">
      <c r="A266" s="35" t="s">
        <v>57</v>
      </c>
      <c r="E266" s="40" t="s">
        <v>2772</v>
      </c>
    </row>
    <row r="267" spans="1:5" ht="12.75">
      <c r="A267" t="s">
        <v>58</v>
      </c>
      <c r="E267" s="39" t="s">
        <v>5</v>
      </c>
    </row>
    <row r="268" spans="1:16" ht="12.75">
      <c r="A268" t="s">
        <v>50</v>
      </c>
      <c s="34" t="s">
        <v>633</v>
      </c>
      <c s="34" t="s">
        <v>2773</v>
      </c>
      <c s="35" t="s">
        <v>5</v>
      </c>
      <c s="6" t="s">
        <v>2774</v>
      </c>
      <c s="36" t="s">
        <v>54</v>
      </c>
      <c s="37">
        <v>2</v>
      </c>
      <c s="36">
        <v>0.08726</v>
      </c>
      <c s="36">
        <f>ROUND(G268*H268,6)</f>
      </c>
      <c r="L268" s="38">
        <v>0</v>
      </c>
      <c s="32">
        <f>ROUND(ROUND(L268,2)*ROUND(G268,3),2)</f>
      </c>
      <c s="36" t="s">
        <v>386</v>
      </c>
      <c>
        <f>(M268*21)/100</f>
      </c>
      <c t="s">
        <v>28</v>
      </c>
    </row>
    <row r="269" spans="1:5" ht="12.75">
      <c r="A269" s="35" t="s">
        <v>56</v>
      </c>
      <c r="E269" s="39" t="s">
        <v>2774</v>
      </c>
    </row>
    <row r="270" spans="1:5" ht="12.75">
      <c r="A270" s="35" t="s">
        <v>57</v>
      </c>
      <c r="E270" s="40" t="s">
        <v>5</v>
      </c>
    </row>
    <row r="271" spans="1:5" ht="12.75">
      <c r="A271" t="s">
        <v>58</v>
      </c>
      <c r="E271" s="39" t="s">
        <v>5</v>
      </c>
    </row>
    <row r="272" spans="1:16" ht="12.75">
      <c r="A272" t="s">
        <v>50</v>
      </c>
      <c s="34" t="s">
        <v>637</v>
      </c>
      <c s="34" t="s">
        <v>2775</v>
      </c>
      <c s="35" t="s">
        <v>5</v>
      </c>
      <c s="6" t="s">
        <v>2776</v>
      </c>
      <c s="36" t="s">
        <v>54</v>
      </c>
      <c s="37">
        <v>1</v>
      </c>
      <c s="36">
        <v>2</v>
      </c>
      <c s="36">
        <f>ROUND(G272*H272,6)</f>
      </c>
      <c r="L272" s="38">
        <v>0</v>
      </c>
      <c s="32">
        <f>ROUND(ROUND(L272,2)*ROUND(G272,3),2)</f>
      </c>
      <c s="36" t="s">
        <v>55</v>
      </c>
      <c>
        <f>(M272*21)/100</f>
      </c>
      <c t="s">
        <v>28</v>
      </c>
    </row>
    <row r="273" spans="1:5" ht="12.75">
      <c r="A273" s="35" t="s">
        <v>56</v>
      </c>
      <c r="E273" s="39" t="s">
        <v>2776</v>
      </c>
    </row>
    <row r="274" spans="1:5" ht="12.75">
      <c r="A274" s="35" t="s">
        <v>57</v>
      </c>
      <c r="E274" s="40" t="s">
        <v>5</v>
      </c>
    </row>
    <row r="275" spans="1:5" ht="12.75">
      <c r="A275" t="s">
        <v>58</v>
      </c>
      <c r="E275" s="39" t="s">
        <v>5</v>
      </c>
    </row>
    <row r="276" spans="1:16" ht="12.75">
      <c r="A276" t="s">
        <v>50</v>
      </c>
      <c s="34" t="s">
        <v>642</v>
      </c>
      <c s="34" t="s">
        <v>2777</v>
      </c>
      <c s="35" t="s">
        <v>5</v>
      </c>
      <c s="6" t="s">
        <v>2778</v>
      </c>
      <c s="36" t="s">
        <v>54</v>
      </c>
      <c s="37">
        <v>1</v>
      </c>
      <c s="36">
        <v>3</v>
      </c>
      <c s="36">
        <f>ROUND(G276*H276,6)</f>
      </c>
      <c r="L276" s="38">
        <v>0</v>
      </c>
      <c s="32">
        <f>ROUND(ROUND(L276,2)*ROUND(G276,3),2)</f>
      </c>
      <c s="36" t="s">
        <v>55</v>
      </c>
      <c>
        <f>(M276*21)/100</f>
      </c>
      <c t="s">
        <v>28</v>
      </c>
    </row>
    <row r="277" spans="1:5" ht="12.75">
      <c r="A277" s="35" t="s">
        <v>56</v>
      </c>
      <c r="E277" s="39" t="s">
        <v>2778</v>
      </c>
    </row>
    <row r="278" spans="1:5" ht="12.75">
      <c r="A278" s="35" t="s">
        <v>57</v>
      </c>
      <c r="E278" s="40" t="s">
        <v>5</v>
      </c>
    </row>
    <row r="279" spans="1:5" ht="12.75">
      <c r="A279" t="s">
        <v>58</v>
      </c>
      <c r="E279" s="39" t="s">
        <v>5</v>
      </c>
    </row>
    <row r="280" spans="1:16" ht="12.75">
      <c r="A280" t="s">
        <v>50</v>
      </c>
      <c s="34" t="s">
        <v>647</v>
      </c>
      <c s="34" t="s">
        <v>2779</v>
      </c>
      <c s="35" t="s">
        <v>5</v>
      </c>
      <c s="6" t="s">
        <v>2780</v>
      </c>
      <c s="36" t="s">
        <v>54</v>
      </c>
      <c s="37">
        <v>2</v>
      </c>
      <c s="36">
        <v>0.03335</v>
      </c>
      <c s="36">
        <f>ROUND(G280*H280,6)</f>
      </c>
      <c r="L280" s="38">
        <v>0</v>
      </c>
      <c s="32">
        <f>ROUND(ROUND(L280,2)*ROUND(G280,3),2)</f>
      </c>
      <c s="36" t="s">
        <v>386</v>
      </c>
      <c>
        <f>(M280*21)/100</f>
      </c>
      <c t="s">
        <v>28</v>
      </c>
    </row>
    <row r="281" spans="1:5" ht="12.75">
      <c r="A281" s="35" t="s">
        <v>56</v>
      </c>
      <c r="E281" s="39" t="s">
        <v>2780</v>
      </c>
    </row>
    <row r="282" spans="1:5" ht="12.75">
      <c r="A282" s="35" t="s">
        <v>57</v>
      </c>
      <c r="E282" s="40" t="s">
        <v>5</v>
      </c>
    </row>
    <row r="283" spans="1:5" ht="12.75">
      <c r="A283" t="s">
        <v>58</v>
      </c>
      <c r="E283" s="39" t="s">
        <v>5</v>
      </c>
    </row>
    <row r="284" spans="1:16" ht="12.75">
      <c r="A284" t="s">
        <v>50</v>
      </c>
      <c s="34" t="s">
        <v>651</v>
      </c>
      <c s="34" t="s">
        <v>2781</v>
      </c>
      <c s="35" t="s">
        <v>5</v>
      </c>
      <c s="6" t="s">
        <v>2782</v>
      </c>
      <c s="36" t="s">
        <v>54</v>
      </c>
      <c s="37">
        <v>1</v>
      </c>
      <c s="36">
        <v>1.5</v>
      </c>
      <c s="36">
        <f>ROUND(G284*H284,6)</f>
      </c>
      <c r="L284" s="38">
        <v>0</v>
      </c>
      <c s="32">
        <f>ROUND(ROUND(L284,2)*ROUND(G284,3),2)</f>
      </c>
      <c s="36" t="s">
        <v>55</v>
      </c>
      <c>
        <f>(M284*21)/100</f>
      </c>
      <c t="s">
        <v>28</v>
      </c>
    </row>
    <row r="285" spans="1:5" ht="12.75">
      <c r="A285" s="35" t="s">
        <v>56</v>
      </c>
      <c r="E285" s="39" t="s">
        <v>2782</v>
      </c>
    </row>
    <row r="286" spans="1:5" ht="12.75">
      <c r="A286" s="35" t="s">
        <v>57</v>
      </c>
      <c r="E286" s="40" t="s">
        <v>5</v>
      </c>
    </row>
    <row r="287" spans="1:5" ht="12.75">
      <c r="A287" t="s">
        <v>58</v>
      </c>
      <c r="E287" s="39" t="s">
        <v>5</v>
      </c>
    </row>
    <row r="288" spans="1:16" ht="12.75">
      <c r="A288" t="s">
        <v>50</v>
      </c>
      <c s="34" t="s">
        <v>655</v>
      </c>
      <c s="34" t="s">
        <v>2783</v>
      </c>
      <c s="35" t="s">
        <v>5</v>
      </c>
      <c s="6" t="s">
        <v>2784</v>
      </c>
      <c s="36" t="s">
        <v>54</v>
      </c>
      <c s="37">
        <v>1</v>
      </c>
      <c s="36">
        <v>1.5</v>
      </c>
      <c s="36">
        <f>ROUND(G288*H288,6)</f>
      </c>
      <c r="L288" s="38">
        <v>0</v>
      </c>
      <c s="32">
        <f>ROUND(ROUND(L288,2)*ROUND(G288,3),2)</f>
      </c>
      <c s="36" t="s">
        <v>55</v>
      </c>
      <c>
        <f>(M288*21)/100</f>
      </c>
      <c t="s">
        <v>28</v>
      </c>
    </row>
    <row r="289" spans="1:5" ht="12.75">
      <c r="A289" s="35" t="s">
        <v>56</v>
      </c>
      <c r="E289" s="39" t="s">
        <v>2784</v>
      </c>
    </row>
    <row r="290" spans="1:5" ht="12.75">
      <c r="A290" s="35" t="s">
        <v>57</v>
      </c>
      <c r="E290" s="40" t="s">
        <v>5</v>
      </c>
    </row>
    <row r="291" spans="1:5" ht="12.75">
      <c r="A291" t="s">
        <v>58</v>
      </c>
      <c r="E291" s="39" t="s">
        <v>5</v>
      </c>
    </row>
    <row r="292" spans="1:13" ht="12.75">
      <c r="A292" t="s">
        <v>47</v>
      </c>
      <c r="C292" s="31" t="s">
        <v>2785</v>
      </c>
      <c r="E292" s="33" t="s">
        <v>2786</v>
      </c>
      <c r="J292" s="32">
        <f>0</f>
      </c>
      <c s="32">
        <f>0</f>
      </c>
      <c s="32">
        <f>0+L293+L297+L301</f>
      </c>
      <c s="32">
        <f>0+M293+M297+M301</f>
      </c>
    </row>
    <row r="293" spans="1:16" ht="25.5">
      <c r="A293" t="s">
        <v>50</v>
      </c>
      <c s="34" t="s">
        <v>676</v>
      </c>
      <c s="34" t="s">
        <v>2787</v>
      </c>
      <c s="35" t="s">
        <v>5</v>
      </c>
      <c s="6" t="s">
        <v>2788</v>
      </c>
      <c s="36" t="s">
        <v>252</v>
      </c>
      <c s="37">
        <v>5.215</v>
      </c>
      <c s="36">
        <v>0</v>
      </c>
      <c s="36">
        <f>ROUND(G293*H293,6)</f>
      </c>
      <c r="L293" s="38">
        <v>0</v>
      </c>
      <c s="32">
        <f>ROUND(ROUND(L293,2)*ROUND(G293,3),2)</f>
      </c>
      <c s="36" t="s">
        <v>386</v>
      </c>
      <c>
        <f>(M293*21)/100</f>
      </c>
      <c t="s">
        <v>28</v>
      </c>
    </row>
    <row r="294" spans="1:5" ht="25.5">
      <c r="A294" s="35" t="s">
        <v>56</v>
      </c>
      <c r="E294" s="39" t="s">
        <v>2788</v>
      </c>
    </row>
    <row r="295" spans="1:5" ht="12.75">
      <c r="A295" s="35" t="s">
        <v>57</v>
      </c>
      <c r="E295" s="40" t="s">
        <v>5</v>
      </c>
    </row>
    <row r="296" spans="1:5" ht="12.75">
      <c r="A296" t="s">
        <v>58</v>
      </c>
      <c r="E296" s="39" t="s">
        <v>5</v>
      </c>
    </row>
    <row r="297" spans="1:16" ht="25.5">
      <c r="A297" t="s">
        <v>50</v>
      </c>
      <c s="34" t="s">
        <v>680</v>
      </c>
      <c s="34" t="s">
        <v>2789</v>
      </c>
      <c s="35" t="s">
        <v>5</v>
      </c>
      <c s="6" t="s">
        <v>2790</v>
      </c>
      <c s="36" t="s">
        <v>252</v>
      </c>
      <c s="37">
        <v>5.737</v>
      </c>
      <c s="36">
        <v>0.0037</v>
      </c>
      <c s="36">
        <f>ROUND(G297*H297,6)</f>
      </c>
      <c r="L297" s="38">
        <v>0</v>
      </c>
      <c s="32">
        <f>ROUND(ROUND(L297,2)*ROUND(G297,3),2)</f>
      </c>
      <c s="36" t="s">
        <v>386</v>
      </c>
      <c>
        <f>(M297*21)/100</f>
      </c>
      <c t="s">
        <v>28</v>
      </c>
    </row>
    <row r="298" spans="1:5" ht="25.5">
      <c r="A298" s="35" t="s">
        <v>56</v>
      </c>
      <c r="E298" s="39" t="s">
        <v>2790</v>
      </c>
    </row>
    <row r="299" spans="1:5" ht="12.75">
      <c r="A299" s="35" t="s">
        <v>57</v>
      </c>
      <c r="E299" s="40" t="s">
        <v>5</v>
      </c>
    </row>
    <row r="300" spans="1:5" ht="12.75">
      <c r="A300" t="s">
        <v>58</v>
      </c>
      <c r="E300" s="39" t="s">
        <v>5</v>
      </c>
    </row>
    <row r="301" spans="1:16" ht="38.25">
      <c r="A301" t="s">
        <v>50</v>
      </c>
      <c s="34" t="s">
        <v>684</v>
      </c>
      <c s="34" t="s">
        <v>2791</v>
      </c>
      <c s="35" t="s">
        <v>5</v>
      </c>
      <c s="6" t="s">
        <v>2792</v>
      </c>
      <c s="36" t="s">
        <v>240</v>
      </c>
      <c s="37">
        <v>0.021</v>
      </c>
      <c s="36">
        <v>0</v>
      </c>
      <c s="36">
        <f>ROUND(G301*H301,6)</f>
      </c>
      <c r="L301" s="38">
        <v>0</v>
      </c>
      <c s="32">
        <f>ROUND(ROUND(L301,2)*ROUND(G301,3),2)</f>
      </c>
      <c s="36" t="s">
        <v>386</v>
      </c>
      <c>
        <f>(M301*21)/100</f>
      </c>
      <c t="s">
        <v>28</v>
      </c>
    </row>
    <row r="302" spans="1:5" ht="38.25">
      <c r="A302" s="35" t="s">
        <v>56</v>
      </c>
      <c r="E302" s="39" t="s">
        <v>2793</v>
      </c>
    </row>
    <row r="303" spans="1:5" ht="12.75">
      <c r="A303" s="35" t="s">
        <v>57</v>
      </c>
      <c r="E303" s="40" t="s">
        <v>5</v>
      </c>
    </row>
    <row r="304" spans="1:5" ht="12.75">
      <c r="A304" t="s">
        <v>58</v>
      </c>
      <c r="E304" s="39" t="s">
        <v>5</v>
      </c>
    </row>
    <row r="305" spans="1:13" ht="12.75">
      <c r="A305" t="s">
        <v>47</v>
      </c>
      <c r="C305" s="31" t="s">
        <v>1927</v>
      </c>
      <c r="E305" s="33" t="s">
        <v>1928</v>
      </c>
      <c r="J305" s="32">
        <f>0</f>
      </c>
      <c s="32">
        <f>0</f>
      </c>
      <c s="32">
        <f>0+L306+L310+L314+L318+L322</f>
      </c>
      <c s="32">
        <f>0+M306+M310+M314+M318+M322</f>
      </c>
    </row>
    <row r="306" spans="1:16" ht="25.5">
      <c r="A306" t="s">
        <v>50</v>
      </c>
      <c s="34" t="s">
        <v>687</v>
      </c>
      <c s="34" t="s">
        <v>2587</v>
      </c>
      <c s="35" t="s">
        <v>5</v>
      </c>
      <c s="6" t="s">
        <v>2588</v>
      </c>
      <c s="36" t="s">
        <v>305</v>
      </c>
      <c s="37">
        <v>445</v>
      </c>
      <c s="36">
        <v>5E-05</v>
      </c>
      <c s="36">
        <f>ROUND(G306*H306,6)</f>
      </c>
      <c r="L306" s="38">
        <v>0</v>
      </c>
      <c s="32">
        <f>ROUND(ROUND(L306,2)*ROUND(G306,3),2)</f>
      </c>
      <c s="36" t="s">
        <v>386</v>
      </c>
      <c>
        <f>(M306*21)/100</f>
      </c>
      <c t="s">
        <v>28</v>
      </c>
    </row>
    <row r="307" spans="1:5" ht="25.5">
      <c r="A307" s="35" t="s">
        <v>56</v>
      </c>
      <c r="E307" s="39" t="s">
        <v>2588</v>
      </c>
    </row>
    <row r="308" spans="1:5" ht="12.75">
      <c r="A308" s="35" t="s">
        <v>57</v>
      </c>
      <c r="E308" s="40" t="s">
        <v>5</v>
      </c>
    </row>
    <row r="309" spans="1:5" ht="12.75">
      <c r="A309" t="s">
        <v>58</v>
      </c>
      <c r="E309" s="39" t="s">
        <v>5</v>
      </c>
    </row>
    <row r="310" spans="1:16" ht="12.75">
      <c r="A310" t="s">
        <v>50</v>
      </c>
      <c s="34" t="s">
        <v>691</v>
      </c>
      <c s="34" t="s">
        <v>2794</v>
      </c>
      <c s="35" t="s">
        <v>5</v>
      </c>
      <c s="6" t="s">
        <v>2795</v>
      </c>
      <c s="36" t="s">
        <v>54</v>
      </c>
      <c s="37">
        <v>1</v>
      </c>
      <c s="36">
        <v>0.11</v>
      </c>
      <c s="36">
        <f>ROUND(G310*H310,6)</f>
      </c>
      <c r="L310" s="38">
        <v>0</v>
      </c>
      <c s="32">
        <f>ROUND(ROUND(L310,2)*ROUND(G310,3),2)</f>
      </c>
      <c s="36" t="s">
        <v>55</v>
      </c>
      <c>
        <f>(M310*21)/100</f>
      </c>
      <c t="s">
        <v>28</v>
      </c>
    </row>
    <row r="311" spans="1:5" ht="12.75">
      <c r="A311" s="35" t="s">
        <v>56</v>
      </c>
      <c r="E311" s="39" t="s">
        <v>2795</v>
      </c>
    </row>
    <row r="312" spans="1:5" ht="12.75">
      <c r="A312" s="35" t="s">
        <v>57</v>
      </c>
      <c r="E312" s="40" t="s">
        <v>5</v>
      </c>
    </row>
    <row r="313" spans="1:5" ht="12.75">
      <c r="A313" t="s">
        <v>58</v>
      </c>
      <c r="E313" s="39" t="s">
        <v>5</v>
      </c>
    </row>
    <row r="314" spans="1:16" ht="12.75">
      <c r="A314" t="s">
        <v>50</v>
      </c>
      <c s="34" t="s">
        <v>696</v>
      </c>
      <c s="34" t="s">
        <v>2796</v>
      </c>
      <c s="35" t="s">
        <v>5</v>
      </c>
      <c s="6" t="s">
        <v>2797</v>
      </c>
      <c s="36" t="s">
        <v>54</v>
      </c>
      <c s="37">
        <v>1</v>
      </c>
      <c s="36">
        <v>0.1</v>
      </c>
      <c s="36">
        <f>ROUND(G314*H314,6)</f>
      </c>
      <c r="L314" s="38">
        <v>0</v>
      </c>
      <c s="32">
        <f>ROUND(ROUND(L314,2)*ROUND(G314,3),2)</f>
      </c>
      <c s="36" t="s">
        <v>55</v>
      </c>
      <c>
        <f>(M314*21)/100</f>
      </c>
      <c t="s">
        <v>28</v>
      </c>
    </row>
    <row r="315" spans="1:5" ht="12.75">
      <c r="A315" s="35" t="s">
        <v>56</v>
      </c>
      <c r="E315" s="39" t="s">
        <v>2797</v>
      </c>
    </row>
    <row r="316" spans="1:5" ht="12.75">
      <c r="A316" s="35" t="s">
        <v>57</v>
      </c>
      <c r="E316" s="40" t="s">
        <v>5</v>
      </c>
    </row>
    <row r="317" spans="1:5" ht="12.75">
      <c r="A317" t="s">
        <v>58</v>
      </c>
      <c r="E317" s="39" t="s">
        <v>5</v>
      </c>
    </row>
    <row r="318" spans="1:16" ht="12.75">
      <c r="A318" t="s">
        <v>50</v>
      </c>
      <c s="34" t="s">
        <v>698</v>
      </c>
      <c s="34" t="s">
        <v>2798</v>
      </c>
      <c s="35" t="s">
        <v>5</v>
      </c>
      <c s="6" t="s">
        <v>2799</v>
      </c>
      <c s="36" t="s">
        <v>54</v>
      </c>
      <c s="37">
        <v>1</v>
      </c>
      <c s="36">
        <v>0.235</v>
      </c>
      <c s="36">
        <f>ROUND(G318*H318,6)</f>
      </c>
      <c r="L318" s="38">
        <v>0</v>
      </c>
      <c s="32">
        <f>ROUND(ROUND(L318,2)*ROUND(G318,3),2)</f>
      </c>
      <c s="36" t="s">
        <v>55</v>
      </c>
      <c>
        <f>(M318*21)/100</f>
      </c>
      <c t="s">
        <v>28</v>
      </c>
    </row>
    <row r="319" spans="1:5" ht="12.75">
      <c r="A319" s="35" t="s">
        <v>56</v>
      </c>
      <c r="E319" s="39" t="s">
        <v>2799</v>
      </c>
    </row>
    <row r="320" spans="1:5" ht="12.75">
      <c r="A320" s="35" t="s">
        <v>57</v>
      </c>
      <c r="E320" s="40" t="s">
        <v>5</v>
      </c>
    </row>
    <row r="321" spans="1:5" ht="12.75">
      <c r="A321" t="s">
        <v>58</v>
      </c>
      <c r="E321" s="39" t="s">
        <v>5</v>
      </c>
    </row>
    <row r="322" spans="1:16" ht="25.5">
      <c r="A322" t="s">
        <v>50</v>
      </c>
      <c s="34" t="s">
        <v>701</v>
      </c>
      <c s="34" t="s">
        <v>2153</v>
      </c>
      <c s="35" t="s">
        <v>5</v>
      </c>
      <c s="6" t="s">
        <v>2154</v>
      </c>
      <c s="36" t="s">
        <v>240</v>
      </c>
      <c s="37">
        <v>0.467</v>
      </c>
      <c s="36">
        <v>0</v>
      </c>
      <c s="36">
        <f>ROUND(G322*H322,6)</f>
      </c>
      <c r="L322" s="38">
        <v>0</v>
      </c>
      <c s="32">
        <f>ROUND(ROUND(L322,2)*ROUND(G322,3),2)</f>
      </c>
      <c s="36" t="s">
        <v>386</v>
      </c>
      <c>
        <f>(M322*21)/100</f>
      </c>
      <c t="s">
        <v>28</v>
      </c>
    </row>
    <row r="323" spans="1:5" ht="25.5">
      <c r="A323" s="35" t="s">
        <v>56</v>
      </c>
      <c r="E323" s="39" t="s">
        <v>2154</v>
      </c>
    </row>
    <row r="324" spans="1:5" ht="12.75">
      <c r="A324" s="35" t="s">
        <v>57</v>
      </c>
      <c r="E324" s="40" t="s">
        <v>5</v>
      </c>
    </row>
    <row r="325" spans="1:5" ht="12.75">
      <c r="A325" t="s">
        <v>58</v>
      </c>
      <c r="E325" s="39" t="s">
        <v>5</v>
      </c>
    </row>
    <row r="326" spans="1:13" ht="12.75">
      <c r="A326" t="s">
        <v>47</v>
      </c>
      <c r="C326" s="31" t="s">
        <v>65</v>
      </c>
      <c r="E326" s="33" t="s">
        <v>66</v>
      </c>
      <c r="J326" s="32">
        <f>0</f>
      </c>
      <c s="32">
        <f>0</f>
      </c>
      <c s="32">
        <f>0+L327+L331+L335</f>
      </c>
      <c s="32">
        <f>0+M327+M331+M335</f>
      </c>
    </row>
    <row r="327" spans="1:16" ht="25.5">
      <c r="A327" t="s">
        <v>50</v>
      </c>
      <c s="34" t="s">
        <v>659</v>
      </c>
      <c s="34" t="s">
        <v>2800</v>
      </c>
      <c s="35" t="s">
        <v>5</v>
      </c>
      <c s="6" t="s">
        <v>2801</v>
      </c>
      <c s="36" t="s">
        <v>252</v>
      </c>
      <c s="37">
        <v>2.94</v>
      </c>
      <c s="36">
        <v>0.00158</v>
      </c>
      <c s="36">
        <f>ROUND(G327*H327,6)</f>
      </c>
      <c r="L327" s="38">
        <v>0</v>
      </c>
      <c s="32">
        <f>ROUND(ROUND(L327,2)*ROUND(G327,3),2)</f>
      </c>
      <c s="36" t="s">
        <v>55</v>
      </c>
      <c>
        <f>(M327*21)/100</f>
      </c>
      <c t="s">
        <v>28</v>
      </c>
    </row>
    <row r="328" spans="1:5" ht="25.5">
      <c r="A328" s="35" t="s">
        <v>56</v>
      </c>
      <c r="E328" s="39" t="s">
        <v>2801</v>
      </c>
    </row>
    <row r="329" spans="1:5" ht="25.5">
      <c r="A329" s="35" t="s">
        <v>57</v>
      </c>
      <c r="E329" s="42" t="s">
        <v>2802</v>
      </c>
    </row>
    <row r="330" spans="1:5" ht="12.75">
      <c r="A330" t="s">
        <v>58</v>
      </c>
      <c r="E330" s="39" t="s">
        <v>5</v>
      </c>
    </row>
    <row r="331" spans="1:16" ht="25.5">
      <c r="A331" t="s">
        <v>50</v>
      </c>
      <c s="34" t="s">
        <v>663</v>
      </c>
      <c s="34" t="s">
        <v>2803</v>
      </c>
      <c s="35" t="s">
        <v>5</v>
      </c>
      <c s="6" t="s">
        <v>2804</v>
      </c>
      <c s="36" t="s">
        <v>54</v>
      </c>
      <c s="37">
        <v>88</v>
      </c>
      <c s="36">
        <v>1E-05</v>
      </c>
      <c s="36">
        <f>ROUND(G331*H331,6)</f>
      </c>
      <c r="L331" s="38">
        <v>0</v>
      </c>
      <c s="32">
        <f>ROUND(ROUND(L331,2)*ROUND(G331,3),2)</f>
      </c>
      <c s="36" t="s">
        <v>386</v>
      </c>
      <c>
        <f>(M331*21)/100</f>
      </c>
      <c t="s">
        <v>28</v>
      </c>
    </row>
    <row r="332" spans="1:5" ht="25.5">
      <c r="A332" s="35" t="s">
        <v>56</v>
      </c>
      <c r="E332" s="39" t="s">
        <v>2804</v>
      </c>
    </row>
    <row r="333" spans="1:5" ht="25.5">
      <c r="A333" s="35" t="s">
        <v>57</v>
      </c>
      <c r="E333" s="42" t="s">
        <v>2805</v>
      </c>
    </row>
    <row r="334" spans="1:5" ht="12.75">
      <c r="A334" t="s">
        <v>58</v>
      </c>
      <c r="E334" s="39" t="s">
        <v>5</v>
      </c>
    </row>
    <row r="335" spans="1:16" ht="25.5">
      <c r="A335" t="s">
        <v>50</v>
      </c>
      <c s="34" t="s">
        <v>666</v>
      </c>
      <c s="34" t="s">
        <v>2806</v>
      </c>
      <c s="35" t="s">
        <v>5</v>
      </c>
      <c s="6" t="s">
        <v>2807</v>
      </c>
      <c s="36" t="s">
        <v>54</v>
      </c>
      <c s="37">
        <v>88</v>
      </c>
      <c s="36">
        <v>0.00013</v>
      </c>
      <c s="36">
        <f>ROUND(G335*H335,6)</f>
      </c>
      <c r="L335" s="38">
        <v>0</v>
      </c>
      <c s="32">
        <f>ROUND(ROUND(L335,2)*ROUND(G335,3),2)</f>
      </c>
      <c s="36" t="s">
        <v>386</v>
      </c>
      <c>
        <f>(M335*21)/100</f>
      </c>
      <c t="s">
        <v>28</v>
      </c>
    </row>
    <row r="336" spans="1:5" ht="25.5">
      <c r="A336" s="35" t="s">
        <v>56</v>
      </c>
      <c r="E336" s="39" t="s">
        <v>2807</v>
      </c>
    </row>
    <row r="337" spans="1:5" ht="25.5">
      <c r="A337" s="35" t="s">
        <v>57</v>
      </c>
      <c r="E337" s="42" t="s">
        <v>2805</v>
      </c>
    </row>
    <row r="338" spans="1:5" ht="12.75">
      <c r="A338" t="s">
        <v>58</v>
      </c>
      <c r="E338" s="39" t="s">
        <v>5</v>
      </c>
    </row>
    <row r="339" spans="1:13" ht="12.75">
      <c r="A339" t="s">
        <v>47</v>
      </c>
      <c r="C339" s="31" t="s">
        <v>1525</v>
      </c>
      <c r="E339" s="33" t="s">
        <v>1526</v>
      </c>
      <c r="J339" s="32">
        <f>0</f>
      </c>
      <c s="32">
        <f>0</f>
      </c>
      <c s="32">
        <f>0+L340+L344</f>
      </c>
      <c s="32">
        <f>0+M340+M344</f>
      </c>
    </row>
    <row r="340" spans="1:16" ht="38.25">
      <c r="A340" t="s">
        <v>50</v>
      </c>
      <c s="34" t="s">
        <v>669</v>
      </c>
      <c s="34" t="s">
        <v>2433</v>
      </c>
      <c s="35" t="s">
        <v>5</v>
      </c>
      <c s="6" t="s">
        <v>2434</v>
      </c>
      <c s="36" t="s">
        <v>240</v>
      </c>
      <c s="37">
        <v>1380.217</v>
      </c>
      <c s="36">
        <v>0</v>
      </c>
      <c s="36">
        <f>ROUND(G340*H340,6)</f>
      </c>
      <c r="L340" s="38">
        <v>0</v>
      </c>
      <c s="32">
        <f>ROUND(ROUND(L340,2)*ROUND(G340,3),2)</f>
      </c>
      <c s="36" t="s">
        <v>386</v>
      </c>
      <c>
        <f>(M340*21)/100</f>
      </c>
      <c t="s">
        <v>28</v>
      </c>
    </row>
    <row r="341" spans="1:5" ht="38.25">
      <c r="A341" s="35" t="s">
        <v>56</v>
      </c>
      <c r="E341" s="39" t="s">
        <v>2435</v>
      </c>
    </row>
    <row r="342" spans="1:5" ht="12.75">
      <c r="A342" s="35" t="s">
        <v>57</v>
      </c>
      <c r="E342" s="40" t="s">
        <v>5</v>
      </c>
    </row>
    <row r="343" spans="1:5" ht="12.75">
      <c r="A343" t="s">
        <v>58</v>
      </c>
      <c r="E343" s="39" t="s">
        <v>5</v>
      </c>
    </row>
    <row r="344" spans="1:16" ht="38.25">
      <c r="A344" t="s">
        <v>50</v>
      </c>
      <c s="34" t="s">
        <v>673</v>
      </c>
      <c s="34" t="s">
        <v>2436</v>
      </c>
      <c s="35" t="s">
        <v>5</v>
      </c>
      <c s="6" t="s">
        <v>2437</v>
      </c>
      <c s="36" t="s">
        <v>240</v>
      </c>
      <c s="37">
        <v>1380.217</v>
      </c>
      <c s="36">
        <v>0</v>
      </c>
      <c s="36">
        <f>ROUND(G344*H344,6)</f>
      </c>
      <c r="L344" s="38">
        <v>0</v>
      </c>
      <c s="32">
        <f>ROUND(ROUND(L344,2)*ROUND(G344,3),2)</f>
      </c>
      <c s="36" t="s">
        <v>386</v>
      </c>
      <c>
        <f>(M344*21)/100</f>
      </c>
      <c t="s">
        <v>28</v>
      </c>
    </row>
    <row r="345" spans="1:5" ht="38.25">
      <c r="A345" s="35" t="s">
        <v>56</v>
      </c>
      <c r="E345" s="39" t="s">
        <v>2438</v>
      </c>
    </row>
    <row r="346" spans="1:5" ht="12.75">
      <c r="A346" s="35" t="s">
        <v>57</v>
      </c>
      <c r="E346" s="40" t="s">
        <v>5</v>
      </c>
    </row>
    <row r="347" spans="1:5" ht="12.75">
      <c r="A347" t="s">
        <v>58</v>
      </c>
      <c r="E3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2810</v>
      </c>
      <c r="E8" s="30" t="s">
        <v>2809</v>
      </c>
      <c r="J8" s="29">
        <f>0+J9</f>
      </c>
      <c s="29">
        <f>0+K9</f>
      </c>
      <c s="29">
        <f>0+L9</f>
      </c>
      <c s="29">
        <f>0+M9</f>
      </c>
    </row>
    <row r="9" spans="1:13" ht="12.75">
      <c r="A9" t="s">
        <v>2811</v>
      </c>
      <c r="C9" s="31" t="s">
        <v>2812</v>
      </c>
      <c r="E9" s="33" t="s">
        <v>2813</v>
      </c>
      <c r="J9" s="32">
        <f>0+J10+J51+J56+J101+J130+J143+J156+J205+J214</f>
      </c>
      <c s="32">
        <f>0+K10+K51+K56+K101+K130+K143+K156+K205+K214</f>
      </c>
      <c s="32">
        <f>0+L10+L51+L56+L101+L130+L143+L156+L205+L214</f>
      </c>
      <c s="32">
        <f>0+M10+M51+M56+M101+M130+M143+M156+M205+M214</f>
      </c>
    </row>
    <row r="10" spans="1:13" ht="12.75">
      <c r="A10" t="s">
        <v>47</v>
      </c>
      <c r="C10" s="31" t="s">
        <v>51</v>
      </c>
      <c r="E10" s="33" t="s">
        <v>1157</v>
      </c>
      <c r="J10" s="32">
        <f>0</f>
      </c>
      <c s="32">
        <f>0</f>
      </c>
      <c s="32">
        <f>0+L11+L15+L19+L23+L27+L31+L35+L39+L43+L47</f>
      </c>
      <c s="32">
        <f>0+M11+M15+M19+M23+M27+M31+M35+M39+M43+M47</f>
      </c>
    </row>
    <row r="11" spans="1:16" ht="25.5">
      <c r="A11" t="s">
        <v>50</v>
      </c>
      <c s="34" t="s">
        <v>51</v>
      </c>
      <c s="34" t="s">
        <v>2814</v>
      </c>
      <c s="35" t="s">
        <v>5</v>
      </c>
      <c s="6" t="s">
        <v>2815</v>
      </c>
      <c s="36" t="s">
        <v>227</v>
      </c>
      <c s="37">
        <v>121</v>
      </c>
      <c s="36">
        <v>0</v>
      </c>
      <c s="36">
        <f>ROUND(G11*H11,6)</f>
      </c>
      <c r="L11" s="38">
        <v>0</v>
      </c>
      <c s="32">
        <f>ROUND(ROUND(L11,2)*ROUND(G11,3),2)</f>
      </c>
      <c s="36" t="s">
        <v>386</v>
      </c>
      <c>
        <f>(M11*21)/100</f>
      </c>
      <c t="s">
        <v>28</v>
      </c>
    </row>
    <row r="12" spans="1:5" ht="25.5">
      <c r="A12" s="35" t="s">
        <v>56</v>
      </c>
      <c r="E12" s="39" t="s">
        <v>2815</v>
      </c>
    </row>
    <row r="13" spans="1:5" ht="25.5">
      <c r="A13" s="35" t="s">
        <v>57</v>
      </c>
      <c r="E13" s="42" t="s">
        <v>2816</v>
      </c>
    </row>
    <row r="14" spans="1:5" ht="12.75">
      <c r="A14" t="s">
        <v>58</v>
      </c>
      <c r="E14" s="39" t="s">
        <v>5</v>
      </c>
    </row>
    <row r="15" spans="1:16" ht="25.5">
      <c r="A15" t="s">
        <v>50</v>
      </c>
      <c s="34" t="s">
        <v>28</v>
      </c>
      <c s="34" t="s">
        <v>2817</v>
      </c>
      <c s="35" t="s">
        <v>5</v>
      </c>
      <c s="6" t="s">
        <v>2818</v>
      </c>
      <c s="36" t="s">
        <v>227</v>
      </c>
      <c s="37">
        <v>121</v>
      </c>
      <c s="36">
        <v>0</v>
      </c>
      <c s="36">
        <f>ROUND(G15*H15,6)</f>
      </c>
      <c r="L15" s="38">
        <v>0</v>
      </c>
      <c s="32">
        <f>ROUND(ROUND(L15,2)*ROUND(G15,3),2)</f>
      </c>
      <c s="36" t="s">
        <v>386</v>
      </c>
      <c>
        <f>(M15*21)/100</f>
      </c>
      <c t="s">
        <v>28</v>
      </c>
    </row>
    <row r="16" spans="1:5" ht="25.5">
      <c r="A16" s="35" t="s">
        <v>56</v>
      </c>
      <c r="E16" s="39" t="s">
        <v>2818</v>
      </c>
    </row>
    <row r="17" spans="1:5" ht="12.75">
      <c r="A17" s="35" t="s">
        <v>57</v>
      </c>
      <c r="E17" s="40" t="s">
        <v>5</v>
      </c>
    </row>
    <row r="18" spans="1:5" ht="12.75">
      <c r="A18" t="s">
        <v>58</v>
      </c>
      <c r="E18" s="39" t="s">
        <v>5</v>
      </c>
    </row>
    <row r="19" spans="1:16" ht="38.25">
      <c r="A19" t="s">
        <v>50</v>
      </c>
      <c s="34" t="s">
        <v>26</v>
      </c>
      <c s="34" t="s">
        <v>1375</v>
      </c>
      <c s="35" t="s">
        <v>5</v>
      </c>
      <c s="6" t="s">
        <v>1376</v>
      </c>
      <c s="36" t="s">
        <v>227</v>
      </c>
      <c s="37">
        <v>75</v>
      </c>
      <c s="36">
        <v>0</v>
      </c>
      <c s="36">
        <f>ROUND(G19*H19,6)</f>
      </c>
      <c r="L19" s="38">
        <v>0</v>
      </c>
      <c s="32">
        <f>ROUND(ROUND(L19,2)*ROUND(G19,3),2)</f>
      </c>
      <c s="36" t="s">
        <v>386</v>
      </c>
      <c>
        <f>(M19*21)/100</f>
      </c>
      <c t="s">
        <v>28</v>
      </c>
    </row>
    <row r="20" spans="1:5" ht="38.25">
      <c r="A20" s="35" t="s">
        <v>56</v>
      </c>
      <c r="E20" s="39" t="s">
        <v>1376</v>
      </c>
    </row>
    <row r="21" spans="1:5" ht="12.75">
      <c r="A21" s="35" t="s">
        <v>57</v>
      </c>
      <c r="E21" s="40" t="s">
        <v>2819</v>
      </c>
    </row>
    <row r="22" spans="1:5" ht="12.75">
      <c r="A22" t="s">
        <v>58</v>
      </c>
      <c r="E22" s="39" t="s">
        <v>5</v>
      </c>
    </row>
    <row r="23" spans="1:16" ht="25.5">
      <c r="A23" t="s">
        <v>50</v>
      </c>
      <c s="34" t="s">
        <v>82</v>
      </c>
      <c s="34" t="s">
        <v>2820</v>
      </c>
      <c s="35" t="s">
        <v>5</v>
      </c>
      <c s="6" t="s">
        <v>2821</v>
      </c>
      <c s="36" t="s">
        <v>252</v>
      </c>
      <c s="37">
        <v>250</v>
      </c>
      <c s="36">
        <v>0.00084</v>
      </c>
      <c s="36">
        <f>ROUND(G23*H23,6)</f>
      </c>
      <c r="L23" s="38">
        <v>0</v>
      </c>
      <c s="32">
        <f>ROUND(ROUND(L23,2)*ROUND(G23,3),2)</f>
      </c>
      <c s="36" t="s">
        <v>386</v>
      </c>
      <c>
        <f>(M23*21)/100</f>
      </c>
      <c t="s">
        <v>28</v>
      </c>
    </row>
    <row r="24" spans="1:5" ht="25.5">
      <c r="A24" s="35" t="s">
        <v>56</v>
      </c>
      <c r="E24" s="39" t="s">
        <v>2821</v>
      </c>
    </row>
    <row r="25" spans="1:5" ht="12.75">
      <c r="A25" s="35" t="s">
        <v>57</v>
      </c>
      <c r="E25" s="40" t="s">
        <v>2822</v>
      </c>
    </row>
    <row r="26" spans="1:5" ht="12.75">
      <c r="A26" t="s">
        <v>58</v>
      </c>
      <c r="E26" s="39" t="s">
        <v>5</v>
      </c>
    </row>
    <row r="27" spans="1:16" ht="25.5">
      <c r="A27" t="s">
        <v>50</v>
      </c>
      <c s="34" t="s">
        <v>86</v>
      </c>
      <c s="34" t="s">
        <v>2823</v>
      </c>
      <c s="35" t="s">
        <v>5</v>
      </c>
      <c s="6" t="s">
        <v>2824</v>
      </c>
      <c s="36" t="s">
        <v>252</v>
      </c>
      <c s="37">
        <v>250</v>
      </c>
      <c s="36">
        <v>0</v>
      </c>
      <c s="36">
        <f>ROUND(G27*H27,6)</f>
      </c>
      <c r="L27" s="38">
        <v>0</v>
      </c>
      <c s="32">
        <f>ROUND(ROUND(L27,2)*ROUND(G27,3),2)</f>
      </c>
      <c s="36" t="s">
        <v>386</v>
      </c>
      <c>
        <f>(M27*21)/100</f>
      </c>
      <c t="s">
        <v>28</v>
      </c>
    </row>
    <row r="28" spans="1:5" ht="25.5">
      <c r="A28" s="35" t="s">
        <v>56</v>
      </c>
      <c r="E28" s="39" t="s">
        <v>2824</v>
      </c>
    </row>
    <row r="29" spans="1:5" ht="12.75">
      <c r="A29" s="35" t="s">
        <v>57</v>
      </c>
      <c r="E29" s="40" t="s">
        <v>5</v>
      </c>
    </row>
    <row r="30" spans="1:5" ht="12.75">
      <c r="A30" t="s">
        <v>58</v>
      </c>
      <c r="E30" s="39" t="s">
        <v>5</v>
      </c>
    </row>
    <row r="31" spans="1:16" ht="25.5">
      <c r="A31" t="s">
        <v>50</v>
      </c>
      <c s="34" t="s">
        <v>27</v>
      </c>
      <c s="34" t="s">
        <v>2825</v>
      </c>
      <c s="35" t="s">
        <v>5</v>
      </c>
      <c s="6" t="s">
        <v>2826</v>
      </c>
      <c s="36" t="s">
        <v>252</v>
      </c>
      <c s="37">
        <v>120</v>
      </c>
      <c s="36">
        <v>0.00079</v>
      </c>
      <c s="36">
        <f>ROUND(G31*H31,6)</f>
      </c>
      <c r="L31" s="38">
        <v>0</v>
      </c>
      <c s="32">
        <f>ROUND(ROUND(L31,2)*ROUND(G31,3),2)</f>
      </c>
      <c s="36" t="s">
        <v>386</v>
      </c>
      <c>
        <f>(M31*21)/100</f>
      </c>
      <c t="s">
        <v>28</v>
      </c>
    </row>
    <row r="32" spans="1:5" ht="25.5">
      <c r="A32" s="35" t="s">
        <v>56</v>
      </c>
      <c r="E32" s="39" t="s">
        <v>2826</v>
      </c>
    </row>
    <row r="33" spans="1:5" ht="12.75">
      <c r="A33" s="35" t="s">
        <v>57</v>
      </c>
      <c r="E33" s="40" t="s">
        <v>2827</v>
      </c>
    </row>
    <row r="34" spans="1:5" ht="12.75">
      <c r="A34" t="s">
        <v>58</v>
      </c>
      <c r="E34" s="39" t="s">
        <v>5</v>
      </c>
    </row>
    <row r="35" spans="1:16" ht="25.5">
      <c r="A35" t="s">
        <v>50</v>
      </c>
      <c s="34" t="s">
        <v>93</v>
      </c>
      <c s="34" t="s">
        <v>2828</v>
      </c>
      <c s="35" t="s">
        <v>5</v>
      </c>
      <c s="6" t="s">
        <v>2829</v>
      </c>
      <c s="36" t="s">
        <v>252</v>
      </c>
      <c s="37">
        <v>120</v>
      </c>
      <c s="36">
        <v>0</v>
      </c>
      <c s="36">
        <f>ROUND(G35*H35,6)</f>
      </c>
      <c r="L35" s="38">
        <v>0</v>
      </c>
      <c s="32">
        <f>ROUND(ROUND(L35,2)*ROUND(G35,3),2)</f>
      </c>
      <c s="36" t="s">
        <v>386</v>
      </c>
      <c>
        <f>(M35*21)/100</f>
      </c>
      <c t="s">
        <v>28</v>
      </c>
    </row>
    <row r="36" spans="1:5" ht="25.5">
      <c r="A36" s="35" t="s">
        <v>56</v>
      </c>
      <c r="E36" s="39" t="s">
        <v>2829</v>
      </c>
    </row>
    <row r="37" spans="1:5" ht="12.75">
      <c r="A37" s="35" t="s">
        <v>57</v>
      </c>
      <c r="E37" s="40" t="s">
        <v>5</v>
      </c>
    </row>
    <row r="38" spans="1:5" ht="12.75">
      <c r="A38" t="s">
        <v>58</v>
      </c>
      <c r="E38" s="39" t="s">
        <v>5</v>
      </c>
    </row>
    <row r="39" spans="1:16" ht="25.5">
      <c r="A39" t="s">
        <v>50</v>
      </c>
      <c s="34" t="s">
        <v>97</v>
      </c>
      <c s="34" t="s">
        <v>2830</v>
      </c>
      <c s="35" t="s">
        <v>5</v>
      </c>
      <c s="6" t="s">
        <v>2831</v>
      </c>
      <c s="36" t="s">
        <v>227</v>
      </c>
      <c s="37">
        <v>24.2</v>
      </c>
      <c s="36">
        <v>0</v>
      </c>
      <c s="36">
        <f>ROUND(G39*H39,6)</f>
      </c>
      <c r="L39" s="38">
        <v>0</v>
      </c>
      <c s="32">
        <f>ROUND(ROUND(L39,2)*ROUND(G39,3),2)</f>
      </c>
      <c s="36" t="s">
        <v>386</v>
      </c>
      <c>
        <f>(M39*21)/100</f>
      </c>
      <c t="s">
        <v>28</v>
      </c>
    </row>
    <row r="40" spans="1:5" ht="25.5">
      <c r="A40" s="35" t="s">
        <v>56</v>
      </c>
      <c r="E40" s="39" t="s">
        <v>2831</v>
      </c>
    </row>
    <row r="41" spans="1:5" ht="12.75">
      <c r="A41" s="35" t="s">
        <v>57</v>
      </c>
      <c r="E41" s="40" t="s">
        <v>2832</v>
      </c>
    </row>
    <row r="42" spans="1:5" ht="12.75">
      <c r="A42" t="s">
        <v>58</v>
      </c>
      <c r="E42" s="39" t="s">
        <v>5</v>
      </c>
    </row>
    <row r="43" spans="1:16" ht="25.5">
      <c r="A43" t="s">
        <v>50</v>
      </c>
      <c s="34" t="s">
        <v>65</v>
      </c>
      <c s="34" t="s">
        <v>2833</v>
      </c>
      <c s="35" t="s">
        <v>5</v>
      </c>
      <c s="6" t="s">
        <v>2834</v>
      </c>
      <c s="36" t="s">
        <v>227</v>
      </c>
      <c s="37">
        <v>75</v>
      </c>
      <c s="36">
        <v>0</v>
      </c>
      <c s="36">
        <f>ROUND(G43*H43,6)</f>
      </c>
      <c r="L43" s="38">
        <v>0</v>
      </c>
      <c s="32">
        <f>ROUND(ROUND(L43,2)*ROUND(G43,3),2)</f>
      </c>
      <c s="36" t="s">
        <v>386</v>
      </c>
      <c>
        <f>(M43*21)/100</f>
      </c>
      <c t="s">
        <v>28</v>
      </c>
    </row>
    <row r="44" spans="1:5" ht="25.5">
      <c r="A44" s="35" t="s">
        <v>56</v>
      </c>
      <c r="E44" s="39" t="s">
        <v>2834</v>
      </c>
    </row>
    <row r="45" spans="1:5" ht="12.75">
      <c r="A45" s="35" t="s">
        <v>57</v>
      </c>
      <c r="E45" s="40" t="s">
        <v>5</v>
      </c>
    </row>
    <row r="46" spans="1:5" ht="12.75">
      <c r="A46" t="s">
        <v>58</v>
      </c>
      <c r="E46" s="39" t="s">
        <v>5</v>
      </c>
    </row>
    <row r="47" spans="1:16" ht="25.5">
      <c r="A47" t="s">
        <v>50</v>
      </c>
      <c s="34" t="s">
        <v>103</v>
      </c>
      <c s="34" t="s">
        <v>238</v>
      </c>
      <c s="35" t="s">
        <v>5</v>
      </c>
      <c s="6" t="s">
        <v>239</v>
      </c>
      <c s="36" t="s">
        <v>240</v>
      </c>
      <c s="37">
        <v>174.24</v>
      </c>
      <c s="36">
        <v>0</v>
      </c>
      <c s="36">
        <f>ROUND(G47*H47,6)</f>
      </c>
      <c r="L47" s="38">
        <v>0</v>
      </c>
      <c s="32">
        <f>ROUND(ROUND(L47,2)*ROUND(G47,3),2)</f>
      </c>
      <c s="36" t="s">
        <v>55</v>
      </c>
      <c>
        <f>(M47*21)/100</f>
      </c>
      <c t="s">
        <v>28</v>
      </c>
    </row>
    <row r="48" spans="1:5" ht="25.5">
      <c r="A48" s="35" t="s">
        <v>56</v>
      </c>
      <c r="E48" s="39" t="s">
        <v>239</v>
      </c>
    </row>
    <row r="49" spans="1:5" ht="12.75">
      <c r="A49" s="35" t="s">
        <v>57</v>
      </c>
      <c r="E49" s="40" t="s">
        <v>2835</v>
      </c>
    </row>
    <row r="50" spans="1:5" ht="63.75">
      <c r="A50" t="s">
        <v>58</v>
      </c>
      <c r="E50" s="39" t="s">
        <v>1156</v>
      </c>
    </row>
    <row r="51" spans="1:13" ht="12.75">
      <c r="A51" t="s">
        <v>47</v>
      </c>
      <c r="C51" s="31" t="s">
        <v>28</v>
      </c>
      <c r="E51" s="33" t="s">
        <v>1411</v>
      </c>
      <c r="J51" s="32">
        <f>0</f>
      </c>
      <c s="32">
        <f>0</f>
      </c>
      <c s="32">
        <f>0+L52</f>
      </c>
      <c s="32">
        <f>0+M52</f>
      </c>
    </row>
    <row r="52" spans="1:16" ht="25.5">
      <c r="A52" t="s">
        <v>50</v>
      </c>
      <c s="34" t="s">
        <v>107</v>
      </c>
      <c s="34" t="s">
        <v>2836</v>
      </c>
      <c s="35" t="s">
        <v>5</v>
      </c>
      <c s="6" t="s">
        <v>2837</v>
      </c>
      <c s="36" t="s">
        <v>227</v>
      </c>
      <c s="37">
        <v>4.875</v>
      </c>
      <c s="36">
        <v>2.50187</v>
      </c>
      <c s="36">
        <f>ROUND(G52*H52,6)</f>
      </c>
      <c r="L52" s="38">
        <v>0</v>
      </c>
      <c s="32">
        <f>ROUND(ROUND(L52,2)*ROUND(G52,3),2)</f>
      </c>
      <c s="36" t="s">
        <v>386</v>
      </c>
      <c>
        <f>(M52*21)/100</f>
      </c>
      <c t="s">
        <v>28</v>
      </c>
    </row>
    <row r="53" spans="1:5" ht="25.5">
      <c r="A53" s="35" t="s">
        <v>56</v>
      </c>
      <c r="E53" s="39" t="s">
        <v>2837</v>
      </c>
    </row>
    <row r="54" spans="1:5" ht="25.5">
      <c r="A54" s="35" t="s">
        <v>57</v>
      </c>
      <c r="E54" s="42" t="s">
        <v>2838</v>
      </c>
    </row>
    <row r="55" spans="1:5" ht="12.75">
      <c r="A55" t="s">
        <v>58</v>
      </c>
      <c r="E55" s="39" t="s">
        <v>5</v>
      </c>
    </row>
    <row r="56" spans="1:13" ht="12.75">
      <c r="A56" t="s">
        <v>47</v>
      </c>
      <c r="C56" s="31" t="s">
        <v>26</v>
      </c>
      <c r="E56" s="33" t="s">
        <v>1545</v>
      </c>
      <c r="J56" s="32">
        <f>0</f>
      </c>
      <c s="32">
        <f>0</f>
      </c>
      <c s="32">
        <f>0+L57+L61+L65+L69+L73+L77+L81+L85+L89+L93+L97</f>
      </c>
      <c s="32">
        <f>0+M57+M61+M65+M69+M73+M77+M81+M85+M89+M93+M97</f>
      </c>
    </row>
    <row r="57" spans="1:16" ht="25.5">
      <c r="A57" t="s">
        <v>50</v>
      </c>
      <c s="34" t="s">
        <v>110</v>
      </c>
      <c s="34" t="s">
        <v>2839</v>
      </c>
      <c s="35" t="s">
        <v>5</v>
      </c>
      <c s="6" t="s">
        <v>2840</v>
      </c>
      <c s="36" t="s">
        <v>54</v>
      </c>
      <c s="37">
        <v>1</v>
      </c>
      <c s="36">
        <v>0.002</v>
      </c>
      <c s="36">
        <f>ROUND(G57*H57,6)</f>
      </c>
      <c r="L57" s="38">
        <v>0</v>
      </c>
      <c s="32">
        <f>ROUND(ROUND(L57,2)*ROUND(G57,3),2)</f>
      </c>
      <c s="36" t="s">
        <v>386</v>
      </c>
      <c>
        <f>(M57*21)/100</f>
      </c>
      <c t="s">
        <v>28</v>
      </c>
    </row>
    <row r="58" spans="1:5" ht="25.5">
      <c r="A58" s="35" t="s">
        <v>56</v>
      </c>
      <c r="E58" s="39" t="s">
        <v>2840</v>
      </c>
    </row>
    <row r="59" spans="1:5" ht="12.75">
      <c r="A59" s="35" t="s">
        <v>57</v>
      </c>
      <c r="E59" s="40" t="s">
        <v>5</v>
      </c>
    </row>
    <row r="60" spans="1:5" ht="12.75">
      <c r="A60" t="s">
        <v>58</v>
      </c>
      <c r="E60" s="39" t="s">
        <v>5</v>
      </c>
    </row>
    <row r="61" spans="1:16" ht="12.75">
      <c r="A61" t="s">
        <v>50</v>
      </c>
      <c s="34" t="s">
        <v>113</v>
      </c>
      <c s="34" t="s">
        <v>2841</v>
      </c>
      <c s="35" t="s">
        <v>5</v>
      </c>
      <c s="6" t="s">
        <v>2842</v>
      </c>
      <c s="36" t="s">
        <v>54</v>
      </c>
      <c s="37">
        <v>1</v>
      </c>
      <c s="36">
        <v>7.77</v>
      </c>
      <c s="36">
        <f>ROUND(G61*H61,6)</f>
      </c>
      <c r="L61" s="38">
        <v>0</v>
      </c>
      <c s="32">
        <f>ROUND(ROUND(L61,2)*ROUND(G61,3),2)</f>
      </c>
      <c s="36" t="s">
        <v>386</v>
      </c>
      <c>
        <f>(M61*21)/100</f>
      </c>
      <c t="s">
        <v>28</v>
      </c>
    </row>
    <row r="62" spans="1:5" ht="12.75">
      <c r="A62" s="35" t="s">
        <v>56</v>
      </c>
      <c r="E62" s="39" t="s">
        <v>2842</v>
      </c>
    </row>
    <row r="63" spans="1:5" ht="12.75">
      <c r="A63" s="35" t="s">
        <v>57</v>
      </c>
      <c r="E63" s="40" t="s">
        <v>5</v>
      </c>
    </row>
    <row r="64" spans="1:5" ht="12.75">
      <c r="A64" t="s">
        <v>58</v>
      </c>
      <c r="E64" s="39" t="s">
        <v>5</v>
      </c>
    </row>
    <row r="65" spans="1:16" ht="25.5">
      <c r="A65" t="s">
        <v>50</v>
      </c>
      <c s="34" t="s">
        <v>116</v>
      </c>
      <c s="34" t="s">
        <v>2843</v>
      </c>
      <c s="35" t="s">
        <v>5</v>
      </c>
      <c s="6" t="s">
        <v>2844</v>
      </c>
      <c s="36" t="s">
        <v>54</v>
      </c>
      <c s="37">
        <v>1</v>
      </c>
      <c s="36">
        <v>0.002</v>
      </c>
      <c s="36">
        <f>ROUND(G65*H65,6)</f>
      </c>
      <c r="L65" s="38">
        <v>0</v>
      </c>
      <c s="32">
        <f>ROUND(ROUND(L65,2)*ROUND(G65,3),2)</f>
      </c>
      <c s="36" t="s">
        <v>386</v>
      </c>
      <c>
        <f>(M65*21)/100</f>
      </c>
      <c t="s">
        <v>28</v>
      </c>
    </row>
    <row r="66" spans="1:5" ht="25.5">
      <c r="A66" s="35" t="s">
        <v>56</v>
      </c>
      <c r="E66" s="39" t="s">
        <v>2844</v>
      </c>
    </row>
    <row r="67" spans="1:5" ht="12.75">
      <c r="A67" s="35" t="s">
        <v>57</v>
      </c>
      <c r="E67" s="40" t="s">
        <v>5</v>
      </c>
    </row>
    <row r="68" spans="1:5" ht="12.75">
      <c r="A68" t="s">
        <v>58</v>
      </c>
      <c r="E68" s="39" t="s">
        <v>5</v>
      </c>
    </row>
    <row r="69" spans="1:16" ht="12.75">
      <c r="A69" t="s">
        <v>50</v>
      </c>
      <c s="34" t="s">
        <v>120</v>
      </c>
      <c s="34" t="s">
        <v>2845</v>
      </c>
      <c s="35" t="s">
        <v>5</v>
      </c>
      <c s="6" t="s">
        <v>2846</v>
      </c>
      <c s="36" t="s">
        <v>54</v>
      </c>
      <c s="37">
        <v>1</v>
      </c>
      <c s="36">
        <v>5.07</v>
      </c>
      <c s="36">
        <f>ROUND(G69*H69,6)</f>
      </c>
      <c r="L69" s="38">
        <v>0</v>
      </c>
      <c s="32">
        <f>ROUND(ROUND(L69,2)*ROUND(G69,3),2)</f>
      </c>
      <c s="36" t="s">
        <v>386</v>
      </c>
      <c>
        <f>(M69*21)/100</f>
      </c>
      <c t="s">
        <v>28</v>
      </c>
    </row>
    <row r="70" spans="1:5" ht="12.75">
      <c r="A70" s="35" t="s">
        <v>56</v>
      </c>
      <c r="E70" s="39" t="s">
        <v>2846</v>
      </c>
    </row>
    <row r="71" spans="1:5" ht="12.75">
      <c r="A71" s="35" t="s">
        <v>57</v>
      </c>
      <c r="E71" s="40" t="s">
        <v>5</v>
      </c>
    </row>
    <row r="72" spans="1:5" ht="12.75">
      <c r="A72" t="s">
        <v>58</v>
      </c>
      <c r="E72" s="39" t="s">
        <v>5</v>
      </c>
    </row>
    <row r="73" spans="1:16" ht="25.5">
      <c r="A73" t="s">
        <v>50</v>
      </c>
      <c s="34" t="s">
        <v>124</v>
      </c>
      <c s="34" t="s">
        <v>2847</v>
      </c>
      <c s="35" t="s">
        <v>5</v>
      </c>
      <c s="6" t="s">
        <v>2848</v>
      </c>
      <c s="36" t="s">
        <v>54</v>
      </c>
      <c s="37">
        <v>1</v>
      </c>
      <c s="36">
        <v>0</v>
      </c>
      <c s="36">
        <f>ROUND(G73*H73,6)</f>
      </c>
      <c r="L73" s="38">
        <v>0</v>
      </c>
      <c s="32">
        <f>ROUND(ROUND(L73,2)*ROUND(G73,3),2)</f>
      </c>
      <c s="36" t="s">
        <v>386</v>
      </c>
      <c>
        <f>(M73*21)/100</f>
      </c>
      <c t="s">
        <v>28</v>
      </c>
    </row>
    <row r="74" spans="1:5" ht="25.5">
      <c r="A74" s="35" t="s">
        <v>56</v>
      </c>
      <c r="E74" s="39" t="s">
        <v>2848</v>
      </c>
    </row>
    <row r="75" spans="1:5" ht="12.75">
      <c r="A75" s="35" t="s">
        <v>57</v>
      </c>
      <c r="E75" s="40" t="s">
        <v>5</v>
      </c>
    </row>
    <row r="76" spans="1:5" ht="12.75">
      <c r="A76" t="s">
        <v>58</v>
      </c>
      <c r="E76" s="39" t="s">
        <v>5</v>
      </c>
    </row>
    <row r="77" spans="1:16" ht="25.5">
      <c r="A77" t="s">
        <v>50</v>
      </c>
      <c s="34" t="s">
        <v>128</v>
      </c>
      <c s="34" t="s">
        <v>2849</v>
      </c>
      <c s="35" t="s">
        <v>5</v>
      </c>
      <c s="6" t="s">
        <v>2850</v>
      </c>
      <c s="36" t="s">
        <v>54</v>
      </c>
      <c s="37">
        <v>1</v>
      </c>
      <c s="36">
        <v>2.24</v>
      </c>
      <c s="36">
        <f>ROUND(G77*H77,6)</f>
      </c>
      <c r="L77" s="38">
        <v>0</v>
      </c>
      <c s="32">
        <f>ROUND(ROUND(L77,2)*ROUND(G77,3),2)</f>
      </c>
      <c s="36" t="s">
        <v>386</v>
      </c>
      <c>
        <f>(M77*21)/100</f>
      </c>
      <c t="s">
        <v>28</v>
      </c>
    </row>
    <row r="78" spans="1:5" ht="25.5">
      <c r="A78" s="35" t="s">
        <v>56</v>
      </c>
      <c r="E78" s="39" t="s">
        <v>2850</v>
      </c>
    </row>
    <row r="79" spans="1:5" ht="12.75">
      <c r="A79" s="35" t="s">
        <v>57</v>
      </c>
      <c r="E79" s="40" t="s">
        <v>5</v>
      </c>
    </row>
    <row r="80" spans="1:5" ht="38.25">
      <c r="A80" t="s">
        <v>58</v>
      </c>
      <c r="E80" s="39" t="s">
        <v>2851</v>
      </c>
    </row>
    <row r="81" spans="1:16" ht="25.5">
      <c r="A81" t="s">
        <v>50</v>
      </c>
      <c s="34" t="s">
        <v>131</v>
      </c>
      <c s="34" t="s">
        <v>2852</v>
      </c>
      <c s="35" t="s">
        <v>5</v>
      </c>
      <c s="6" t="s">
        <v>2853</v>
      </c>
      <c s="36" t="s">
        <v>54</v>
      </c>
      <c s="37">
        <v>2</v>
      </c>
      <c s="36">
        <v>0</v>
      </c>
      <c s="36">
        <f>ROUND(G81*H81,6)</f>
      </c>
      <c r="L81" s="38">
        <v>0</v>
      </c>
      <c s="32">
        <f>ROUND(ROUND(L81,2)*ROUND(G81,3),2)</f>
      </c>
      <c s="36" t="s">
        <v>386</v>
      </c>
      <c>
        <f>(M81*21)/100</f>
      </c>
      <c t="s">
        <v>28</v>
      </c>
    </row>
    <row r="82" spans="1:5" ht="25.5">
      <c r="A82" s="35" t="s">
        <v>56</v>
      </c>
      <c r="E82" s="39" t="s">
        <v>2853</v>
      </c>
    </row>
    <row r="83" spans="1:5" ht="12.75">
      <c r="A83" s="35" t="s">
        <v>57</v>
      </c>
      <c r="E83" s="40" t="s">
        <v>5</v>
      </c>
    </row>
    <row r="84" spans="1:5" ht="12.75">
      <c r="A84" t="s">
        <v>58</v>
      </c>
      <c r="E84" s="39" t="s">
        <v>5</v>
      </c>
    </row>
    <row r="85" spans="1:16" ht="12.75">
      <c r="A85" t="s">
        <v>50</v>
      </c>
      <c s="34" t="s">
        <v>135</v>
      </c>
      <c s="34" t="s">
        <v>2143</v>
      </c>
      <c s="35" t="s">
        <v>5</v>
      </c>
      <c s="6" t="s">
        <v>2854</v>
      </c>
      <c s="36" t="s">
        <v>54</v>
      </c>
      <c s="37">
        <v>2</v>
      </c>
      <c s="36">
        <v>8.5</v>
      </c>
      <c s="36">
        <f>ROUND(G85*H85,6)</f>
      </c>
      <c r="L85" s="38">
        <v>0</v>
      </c>
      <c s="32">
        <f>ROUND(ROUND(L85,2)*ROUND(G85,3),2)</f>
      </c>
      <c s="36" t="s">
        <v>55</v>
      </c>
      <c>
        <f>(M85*21)/100</f>
      </c>
      <c t="s">
        <v>28</v>
      </c>
    </row>
    <row r="86" spans="1:5" ht="12.75">
      <c r="A86" s="35" t="s">
        <v>56</v>
      </c>
      <c r="E86" s="39" t="s">
        <v>2854</v>
      </c>
    </row>
    <row r="87" spans="1:5" ht="12.75">
      <c r="A87" s="35" t="s">
        <v>57</v>
      </c>
      <c r="E87" s="40" t="s">
        <v>5</v>
      </c>
    </row>
    <row r="88" spans="1:5" ht="12.75">
      <c r="A88" t="s">
        <v>58</v>
      </c>
      <c r="E88" s="39" t="s">
        <v>5</v>
      </c>
    </row>
    <row r="89" spans="1:16" ht="25.5">
      <c r="A89" t="s">
        <v>50</v>
      </c>
      <c s="34" t="s">
        <v>138</v>
      </c>
      <c s="34" t="s">
        <v>2855</v>
      </c>
      <c s="35" t="s">
        <v>5</v>
      </c>
      <c s="6" t="s">
        <v>2856</v>
      </c>
      <c s="36" t="s">
        <v>54</v>
      </c>
      <c s="37">
        <v>2</v>
      </c>
      <c s="36">
        <v>0.133</v>
      </c>
      <c s="36">
        <f>ROUND(G89*H89,6)</f>
      </c>
      <c r="L89" s="38">
        <v>0</v>
      </c>
      <c s="32">
        <f>ROUND(ROUND(L89,2)*ROUND(G89,3),2)</f>
      </c>
      <c s="36" t="s">
        <v>386</v>
      </c>
      <c>
        <f>(M89*21)/100</f>
      </c>
      <c t="s">
        <v>28</v>
      </c>
    </row>
    <row r="90" spans="1:5" ht="25.5">
      <c r="A90" s="35" t="s">
        <v>56</v>
      </c>
      <c r="E90" s="39" t="s">
        <v>2856</v>
      </c>
    </row>
    <row r="91" spans="1:5" ht="12.75">
      <c r="A91" s="35" t="s">
        <v>57</v>
      </c>
      <c r="E91" s="40" t="s">
        <v>5</v>
      </c>
    </row>
    <row r="92" spans="1:5" ht="12.75">
      <c r="A92" t="s">
        <v>58</v>
      </c>
      <c r="E92" s="39" t="s">
        <v>5</v>
      </c>
    </row>
    <row r="93" spans="1:16" ht="12.75">
      <c r="A93" t="s">
        <v>50</v>
      </c>
      <c s="34" t="s">
        <v>142</v>
      </c>
      <c s="34" t="s">
        <v>2252</v>
      </c>
      <c s="35" t="s">
        <v>5</v>
      </c>
      <c s="6" t="s">
        <v>2857</v>
      </c>
      <c s="36" t="s">
        <v>54</v>
      </c>
      <c s="37">
        <v>2</v>
      </c>
      <c s="36">
        <v>1.5</v>
      </c>
      <c s="36">
        <f>ROUND(G93*H93,6)</f>
      </c>
      <c r="L93" s="38">
        <v>0</v>
      </c>
      <c s="32">
        <f>ROUND(ROUND(L93,2)*ROUND(G93,3),2)</f>
      </c>
      <c s="36" t="s">
        <v>55</v>
      </c>
      <c>
        <f>(M93*21)/100</f>
      </c>
      <c t="s">
        <v>28</v>
      </c>
    </row>
    <row r="94" spans="1:5" ht="12.75">
      <c r="A94" s="35" t="s">
        <v>56</v>
      </c>
      <c r="E94" s="39" t="s">
        <v>2857</v>
      </c>
    </row>
    <row r="95" spans="1:5" ht="12.75">
      <c r="A95" s="35" t="s">
        <v>57</v>
      </c>
      <c r="E95" s="40" t="s">
        <v>5</v>
      </c>
    </row>
    <row r="96" spans="1:5" ht="12.75">
      <c r="A96" t="s">
        <v>58</v>
      </c>
      <c r="E96" s="39" t="s">
        <v>5</v>
      </c>
    </row>
    <row r="97" spans="1:16" ht="12.75">
      <c r="A97" t="s">
        <v>50</v>
      </c>
      <c s="34" t="s">
        <v>146</v>
      </c>
      <c s="34" t="s">
        <v>2858</v>
      </c>
      <c s="35" t="s">
        <v>5</v>
      </c>
      <c s="6" t="s">
        <v>2859</v>
      </c>
      <c s="36" t="s">
        <v>54</v>
      </c>
      <c s="37">
        <v>2</v>
      </c>
      <c s="36">
        <v>0</v>
      </c>
      <c s="36">
        <f>ROUND(G97*H97,6)</f>
      </c>
      <c r="L97" s="38">
        <v>0</v>
      </c>
      <c s="32">
        <f>ROUND(ROUND(L97,2)*ROUND(G97,3),2)</f>
      </c>
      <c s="36" t="s">
        <v>55</v>
      </c>
      <c>
        <f>(M97*21)/100</f>
      </c>
      <c t="s">
        <v>28</v>
      </c>
    </row>
    <row r="98" spans="1:5" ht="12.75">
      <c r="A98" s="35" t="s">
        <v>56</v>
      </c>
      <c r="E98" s="39" t="s">
        <v>2859</v>
      </c>
    </row>
    <row r="99" spans="1:5" ht="12.75">
      <c r="A99" s="35" t="s">
        <v>57</v>
      </c>
      <c r="E99" s="40" t="s">
        <v>5</v>
      </c>
    </row>
    <row r="100" spans="1:5" ht="12.75">
      <c r="A100" t="s">
        <v>58</v>
      </c>
      <c r="E100" s="39" t="s">
        <v>5</v>
      </c>
    </row>
    <row r="101" spans="1:13" ht="12.75">
      <c r="A101" t="s">
        <v>47</v>
      </c>
      <c r="C101" s="31" t="s">
        <v>1808</v>
      </c>
      <c r="E101" s="33" t="s">
        <v>1809</v>
      </c>
      <c r="J101" s="32">
        <f>0</f>
      </c>
      <c s="32">
        <f>0</f>
      </c>
      <c s="32">
        <f>0+L102+L106+L110+L114+L118+L122+L126</f>
      </c>
      <c s="32">
        <f>0+M102+M106+M110+M114+M118+M122+M126</f>
      </c>
    </row>
    <row r="102" spans="1:16" ht="12.75">
      <c r="A102" t="s">
        <v>50</v>
      </c>
      <c s="34" t="s">
        <v>205</v>
      </c>
      <c s="34" t="s">
        <v>2860</v>
      </c>
      <c s="35" t="s">
        <v>5</v>
      </c>
      <c s="6" t="s">
        <v>2861</v>
      </c>
      <c s="36" t="s">
        <v>255</v>
      </c>
      <c s="37">
        <v>4</v>
      </c>
      <c s="36">
        <v>0.00119</v>
      </c>
      <c s="36">
        <f>ROUND(G102*H102,6)</f>
      </c>
      <c r="L102" s="38">
        <v>0</v>
      </c>
      <c s="32">
        <f>ROUND(ROUND(L102,2)*ROUND(G102,3),2)</f>
      </c>
      <c s="36" t="s">
        <v>386</v>
      </c>
      <c>
        <f>(M102*21)/100</f>
      </c>
      <c t="s">
        <v>28</v>
      </c>
    </row>
    <row r="103" spans="1:5" ht="12.75">
      <c r="A103" s="35" t="s">
        <v>56</v>
      </c>
      <c r="E103" s="39" t="s">
        <v>2861</v>
      </c>
    </row>
    <row r="104" spans="1:5" ht="12.75">
      <c r="A104" s="35" t="s">
        <v>57</v>
      </c>
      <c r="E104" s="40" t="s">
        <v>5</v>
      </c>
    </row>
    <row r="105" spans="1:5" ht="12.75">
      <c r="A105" t="s">
        <v>58</v>
      </c>
      <c r="E105" s="39" t="s">
        <v>5</v>
      </c>
    </row>
    <row r="106" spans="1:16" ht="12.75">
      <c r="A106" t="s">
        <v>50</v>
      </c>
      <c s="34" t="s">
        <v>209</v>
      </c>
      <c s="34" t="s">
        <v>2862</v>
      </c>
      <c s="35" t="s">
        <v>5</v>
      </c>
      <c s="6" t="s">
        <v>2863</v>
      </c>
      <c s="36" t="s">
        <v>255</v>
      </c>
      <c s="37">
        <v>11</v>
      </c>
      <c s="36">
        <v>0.0015</v>
      </c>
      <c s="36">
        <f>ROUND(G106*H106,6)</f>
      </c>
      <c r="L106" s="38">
        <v>0</v>
      </c>
      <c s="32">
        <f>ROUND(ROUND(L106,2)*ROUND(G106,3),2)</f>
      </c>
      <c s="36" t="s">
        <v>386</v>
      </c>
      <c>
        <f>(M106*21)/100</f>
      </c>
      <c t="s">
        <v>28</v>
      </c>
    </row>
    <row r="107" spans="1:5" ht="12.75">
      <c r="A107" s="35" t="s">
        <v>56</v>
      </c>
      <c r="E107" s="39" t="s">
        <v>2863</v>
      </c>
    </row>
    <row r="108" spans="1:5" ht="12.75">
      <c r="A108" s="35" t="s">
        <v>57</v>
      </c>
      <c r="E108" s="40" t="s">
        <v>5</v>
      </c>
    </row>
    <row r="109" spans="1:5" ht="12.75">
      <c r="A109" t="s">
        <v>58</v>
      </c>
      <c r="E109" s="39" t="s">
        <v>5</v>
      </c>
    </row>
    <row r="110" spans="1:16" ht="12.75">
      <c r="A110" t="s">
        <v>50</v>
      </c>
      <c s="34" t="s">
        <v>213</v>
      </c>
      <c s="34" t="s">
        <v>2864</v>
      </c>
      <c s="35" t="s">
        <v>5</v>
      </c>
      <c s="6" t="s">
        <v>2865</v>
      </c>
      <c s="36" t="s">
        <v>255</v>
      </c>
      <c s="37">
        <v>50</v>
      </c>
      <c s="36">
        <v>0.00195</v>
      </c>
      <c s="36">
        <f>ROUND(G110*H110,6)</f>
      </c>
      <c r="L110" s="38">
        <v>0</v>
      </c>
      <c s="32">
        <f>ROUND(ROUND(L110,2)*ROUND(G110,3),2)</f>
      </c>
      <c s="36" t="s">
        <v>386</v>
      </c>
      <c>
        <f>(M110*21)/100</f>
      </c>
      <c t="s">
        <v>28</v>
      </c>
    </row>
    <row r="111" spans="1:5" ht="12.75">
      <c r="A111" s="35" t="s">
        <v>56</v>
      </c>
      <c r="E111" s="39" t="s">
        <v>2865</v>
      </c>
    </row>
    <row r="112" spans="1:5" ht="12.75">
      <c r="A112" s="35" t="s">
        <v>57</v>
      </c>
      <c r="E112" s="40" t="s">
        <v>5</v>
      </c>
    </row>
    <row r="113" spans="1:5" ht="12.75">
      <c r="A113" t="s">
        <v>58</v>
      </c>
      <c r="E113" s="39" t="s">
        <v>5</v>
      </c>
    </row>
    <row r="114" spans="1:16" ht="12.75">
      <c r="A114" t="s">
        <v>50</v>
      </c>
      <c s="34" t="s">
        <v>217</v>
      </c>
      <c s="34" t="s">
        <v>2866</v>
      </c>
      <c s="35" t="s">
        <v>5</v>
      </c>
      <c s="6" t="s">
        <v>2867</v>
      </c>
      <c s="36" t="s">
        <v>255</v>
      </c>
      <c s="37">
        <v>25</v>
      </c>
      <c s="36">
        <v>0.00261</v>
      </c>
      <c s="36">
        <f>ROUND(G114*H114,6)</f>
      </c>
      <c r="L114" s="38">
        <v>0</v>
      </c>
      <c s="32">
        <f>ROUND(ROUND(L114,2)*ROUND(G114,3),2)</f>
      </c>
      <c s="36" t="s">
        <v>386</v>
      </c>
      <c>
        <f>(M114*21)/100</f>
      </c>
      <c t="s">
        <v>28</v>
      </c>
    </row>
    <row r="115" spans="1:5" ht="12.75">
      <c r="A115" s="35" t="s">
        <v>56</v>
      </c>
      <c r="E115" s="39" t="s">
        <v>2867</v>
      </c>
    </row>
    <row r="116" spans="1:5" ht="12.75">
      <c r="A116" s="35" t="s">
        <v>57</v>
      </c>
      <c r="E116" s="40" t="s">
        <v>5</v>
      </c>
    </row>
    <row r="117" spans="1:5" ht="12.75">
      <c r="A117" t="s">
        <v>58</v>
      </c>
      <c r="E117" s="39" t="s">
        <v>5</v>
      </c>
    </row>
    <row r="118" spans="1:16" ht="25.5">
      <c r="A118" t="s">
        <v>50</v>
      </c>
      <c s="34" t="s">
        <v>290</v>
      </c>
      <c s="34" t="s">
        <v>2868</v>
      </c>
      <c s="35" t="s">
        <v>5</v>
      </c>
      <c s="6" t="s">
        <v>2869</v>
      </c>
      <c s="36" t="s">
        <v>255</v>
      </c>
      <c s="37">
        <v>207</v>
      </c>
      <c s="36">
        <v>0.0004</v>
      </c>
      <c s="36">
        <f>ROUND(G118*H118,6)</f>
      </c>
      <c r="L118" s="38">
        <v>0</v>
      </c>
      <c s="32">
        <f>ROUND(ROUND(L118,2)*ROUND(G118,3),2)</f>
      </c>
      <c s="36" t="s">
        <v>386</v>
      </c>
      <c>
        <f>(M118*21)/100</f>
      </c>
      <c t="s">
        <v>28</v>
      </c>
    </row>
    <row r="119" spans="1:5" ht="25.5">
      <c r="A119" s="35" t="s">
        <v>56</v>
      </c>
      <c r="E119" s="39" t="s">
        <v>2869</v>
      </c>
    </row>
    <row r="120" spans="1:5" ht="12.75">
      <c r="A120" s="35" t="s">
        <v>57</v>
      </c>
      <c r="E120" s="40" t="s">
        <v>2870</v>
      </c>
    </row>
    <row r="121" spans="1:5" ht="12.75">
      <c r="A121" t="s">
        <v>58</v>
      </c>
      <c r="E121" s="39" t="s">
        <v>5</v>
      </c>
    </row>
    <row r="122" spans="1:16" ht="25.5">
      <c r="A122" t="s">
        <v>50</v>
      </c>
      <c s="34" t="s">
        <v>327</v>
      </c>
      <c s="34" t="s">
        <v>2871</v>
      </c>
      <c s="35" t="s">
        <v>5</v>
      </c>
      <c s="6" t="s">
        <v>2872</v>
      </c>
      <c s="36" t="s">
        <v>255</v>
      </c>
      <c s="37">
        <v>207</v>
      </c>
      <c s="36">
        <v>1E-05</v>
      </c>
      <c s="36">
        <f>ROUND(G122*H122,6)</f>
      </c>
      <c r="L122" s="38">
        <v>0</v>
      </c>
      <c s="32">
        <f>ROUND(ROUND(L122,2)*ROUND(G122,3),2)</f>
      </c>
      <c s="36" t="s">
        <v>386</v>
      </c>
      <c>
        <f>(M122*21)/100</f>
      </c>
      <c t="s">
        <v>28</v>
      </c>
    </row>
    <row r="123" spans="1:5" ht="25.5">
      <c r="A123" s="35" t="s">
        <v>56</v>
      </c>
      <c r="E123" s="39" t="s">
        <v>2872</v>
      </c>
    </row>
    <row r="124" spans="1:5" ht="12.75">
      <c r="A124" s="35" t="s">
        <v>57</v>
      </c>
      <c r="E124" s="40" t="s">
        <v>2870</v>
      </c>
    </row>
    <row r="125" spans="1:5" ht="12.75">
      <c r="A125" t="s">
        <v>58</v>
      </c>
      <c r="E125" s="39" t="s">
        <v>5</v>
      </c>
    </row>
    <row r="126" spans="1:16" ht="25.5">
      <c r="A126" t="s">
        <v>50</v>
      </c>
      <c s="34" t="s">
        <v>330</v>
      </c>
      <c s="34" t="s">
        <v>1814</v>
      </c>
      <c s="35" t="s">
        <v>5</v>
      </c>
      <c s="6" t="s">
        <v>1815</v>
      </c>
      <c s="36" t="s">
        <v>240</v>
      </c>
      <c s="37">
        <v>0.269</v>
      </c>
      <c s="36">
        <v>0</v>
      </c>
      <c s="36">
        <f>ROUND(G126*H126,6)</f>
      </c>
      <c r="L126" s="38">
        <v>0</v>
      </c>
      <c s="32">
        <f>ROUND(ROUND(L126,2)*ROUND(G126,3),2)</f>
      </c>
      <c s="36" t="s">
        <v>386</v>
      </c>
      <c>
        <f>(M126*21)/100</f>
      </c>
      <c t="s">
        <v>28</v>
      </c>
    </row>
    <row r="127" spans="1:5" ht="25.5">
      <c r="A127" s="35" t="s">
        <v>56</v>
      </c>
      <c r="E127" s="39" t="s">
        <v>1815</v>
      </c>
    </row>
    <row r="128" spans="1:5" ht="12.75">
      <c r="A128" s="35" t="s">
        <v>57</v>
      </c>
      <c r="E128" s="40" t="s">
        <v>5</v>
      </c>
    </row>
    <row r="129" spans="1:5" ht="12.75">
      <c r="A129" t="s">
        <v>58</v>
      </c>
      <c r="E129" s="39" t="s">
        <v>5</v>
      </c>
    </row>
    <row r="130" spans="1:13" ht="12.75">
      <c r="A130" t="s">
        <v>47</v>
      </c>
      <c r="C130" s="31" t="s">
        <v>2873</v>
      </c>
      <c r="E130" s="33" t="s">
        <v>2874</v>
      </c>
      <c r="J130" s="32">
        <f>0</f>
      </c>
      <c s="32">
        <f>0</f>
      </c>
      <c s="32">
        <f>0+L131+L135+L139</f>
      </c>
      <c s="32">
        <f>0+M131+M135+M139</f>
      </c>
    </row>
    <row r="131" spans="1:16" ht="12.75">
      <c r="A131" t="s">
        <v>50</v>
      </c>
      <c s="34" t="s">
        <v>334</v>
      </c>
      <c s="34" t="s">
        <v>2875</v>
      </c>
      <c s="35" t="s">
        <v>5</v>
      </c>
      <c s="6" t="s">
        <v>2876</v>
      </c>
      <c s="36" t="s">
        <v>54</v>
      </c>
      <c s="37">
        <v>1</v>
      </c>
      <c s="36">
        <v>0.01494</v>
      </c>
      <c s="36">
        <f>ROUND(G131*H131,6)</f>
      </c>
      <c r="L131" s="38">
        <v>0</v>
      </c>
      <c s="32">
        <f>ROUND(ROUND(L131,2)*ROUND(G131,3),2)</f>
      </c>
      <c s="36" t="s">
        <v>55</v>
      </c>
      <c>
        <f>(M131*21)/100</f>
      </c>
      <c t="s">
        <v>28</v>
      </c>
    </row>
    <row r="132" spans="1:5" ht="12.75">
      <c r="A132" s="35" t="s">
        <v>56</v>
      </c>
      <c r="E132" s="39" t="s">
        <v>2876</v>
      </c>
    </row>
    <row r="133" spans="1:5" ht="12.75">
      <c r="A133" s="35" t="s">
        <v>57</v>
      </c>
      <c r="E133" s="40" t="s">
        <v>5</v>
      </c>
    </row>
    <row r="134" spans="1:5" ht="12.75">
      <c r="A134" t="s">
        <v>58</v>
      </c>
      <c r="E134" s="39" t="s">
        <v>5</v>
      </c>
    </row>
    <row r="135" spans="1:16" ht="38.25">
      <c r="A135" t="s">
        <v>50</v>
      </c>
      <c s="34" t="s">
        <v>338</v>
      </c>
      <c s="34" t="s">
        <v>2877</v>
      </c>
      <c s="35" t="s">
        <v>5</v>
      </c>
      <c s="6" t="s">
        <v>2878</v>
      </c>
      <c s="36" t="s">
        <v>54</v>
      </c>
      <c s="37">
        <v>1</v>
      </c>
      <c s="36">
        <v>0.0086</v>
      </c>
      <c s="36">
        <f>ROUND(G135*H135,6)</f>
      </c>
      <c r="L135" s="38">
        <v>0</v>
      </c>
      <c s="32">
        <f>ROUND(ROUND(L135,2)*ROUND(G135,3),2)</f>
      </c>
      <c s="36" t="s">
        <v>386</v>
      </c>
      <c>
        <f>(M135*21)/100</f>
      </c>
      <c t="s">
        <v>28</v>
      </c>
    </row>
    <row r="136" spans="1:5" ht="38.25">
      <c r="A136" s="35" t="s">
        <v>56</v>
      </c>
      <c r="E136" s="39" t="s">
        <v>2879</v>
      </c>
    </row>
    <row r="137" spans="1:5" ht="12.75">
      <c r="A137" s="35" t="s">
        <v>57</v>
      </c>
      <c r="E137" s="40" t="s">
        <v>5</v>
      </c>
    </row>
    <row r="138" spans="1:5" ht="12.75">
      <c r="A138" t="s">
        <v>58</v>
      </c>
      <c r="E138" s="39" t="s">
        <v>5</v>
      </c>
    </row>
    <row r="139" spans="1:16" ht="25.5">
      <c r="A139" t="s">
        <v>50</v>
      </c>
      <c s="34" t="s">
        <v>341</v>
      </c>
      <c s="34" t="s">
        <v>2880</v>
      </c>
      <c s="35" t="s">
        <v>5</v>
      </c>
      <c s="6" t="s">
        <v>2881</v>
      </c>
      <c s="36" t="s">
        <v>240</v>
      </c>
      <c s="37">
        <v>0.024</v>
      </c>
      <c s="36">
        <v>0</v>
      </c>
      <c s="36">
        <f>ROUND(G139*H139,6)</f>
      </c>
      <c r="L139" s="38">
        <v>0</v>
      </c>
      <c s="32">
        <f>ROUND(ROUND(L139,2)*ROUND(G139,3),2)</f>
      </c>
      <c s="36" t="s">
        <v>386</v>
      </c>
      <c>
        <f>(M139*21)/100</f>
      </c>
      <c t="s">
        <v>28</v>
      </c>
    </row>
    <row r="140" spans="1:5" ht="25.5">
      <c r="A140" s="35" t="s">
        <v>56</v>
      </c>
      <c r="E140" s="39" t="s">
        <v>2881</v>
      </c>
    </row>
    <row r="141" spans="1:5" ht="12.75">
      <c r="A141" s="35" t="s">
        <v>57</v>
      </c>
      <c r="E141" s="40" t="s">
        <v>5</v>
      </c>
    </row>
    <row r="142" spans="1:5" ht="12.75">
      <c r="A142" t="s">
        <v>58</v>
      </c>
      <c r="E142" s="39" t="s">
        <v>5</v>
      </c>
    </row>
    <row r="143" spans="1:13" ht="12.75">
      <c r="A143" t="s">
        <v>47</v>
      </c>
      <c r="C143" s="31" t="s">
        <v>2882</v>
      </c>
      <c r="E143" s="33" t="s">
        <v>2883</v>
      </c>
      <c r="J143" s="32">
        <f>0</f>
      </c>
      <c s="32">
        <f>0</f>
      </c>
      <c s="32">
        <f>0+L144+L148+L152</f>
      </c>
      <c s="32">
        <f>0+M144+M148+M152</f>
      </c>
    </row>
    <row r="144" spans="1:16" ht="12.75">
      <c r="A144" t="s">
        <v>50</v>
      </c>
      <c s="34" t="s">
        <v>345</v>
      </c>
      <c s="34" t="s">
        <v>2884</v>
      </c>
      <c s="35" t="s">
        <v>5</v>
      </c>
      <c s="6" t="s">
        <v>2885</v>
      </c>
      <c s="36" t="s">
        <v>1812</v>
      </c>
      <c s="37">
        <v>1</v>
      </c>
      <c s="36">
        <v>0.00936</v>
      </c>
      <c s="36">
        <f>ROUND(G144*H144,6)</f>
      </c>
      <c r="L144" s="38">
        <v>0</v>
      </c>
      <c s="32">
        <f>ROUND(ROUND(L144,2)*ROUND(G144,3),2)</f>
      </c>
      <c s="36" t="s">
        <v>386</v>
      </c>
      <c>
        <f>(M144*21)/100</f>
      </c>
      <c t="s">
        <v>28</v>
      </c>
    </row>
    <row r="145" spans="1:5" ht="12.75">
      <c r="A145" s="35" t="s">
        <v>56</v>
      </c>
      <c r="E145" s="39" t="s">
        <v>2885</v>
      </c>
    </row>
    <row r="146" spans="1:5" ht="12.75">
      <c r="A146" s="35" t="s">
        <v>57</v>
      </c>
      <c r="E146" s="40" t="s">
        <v>5</v>
      </c>
    </row>
    <row r="147" spans="1:5" ht="12.75">
      <c r="A147" t="s">
        <v>58</v>
      </c>
      <c r="E147" s="39" t="s">
        <v>5</v>
      </c>
    </row>
    <row r="148" spans="1:16" ht="25.5">
      <c r="A148" t="s">
        <v>50</v>
      </c>
      <c s="34" t="s">
        <v>349</v>
      </c>
      <c s="34" t="s">
        <v>2886</v>
      </c>
      <c s="35" t="s">
        <v>5</v>
      </c>
      <c s="6" t="s">
        <v>2887</v>
      </c>
      <c s="36" t="s">
        <v>54</v>
      </c>
      <c s="37">
        <v>1</v>
      </c>
      <c s="36">
        <v>0.028</v>
      </c>
      <c s="36">
        <f>ROUND(G148*H148,6)</f>
      </c>
      <c r="L148" s="38">
        <v>0</v>
      </c>
      <c s="32">
        <f>ROUND(ROUND(L148,2)*ROUND(G148,3),2)</f>
      </c>
      <c s="36" t="s">
        <v>386</v>
      </c>
      <c>
        <f>(M148*21)/100</f>
      </c>
      <c t="s">
        <v>28</v>
      </c>
    </row>
    <row r="149" spans="1:5" ht="25.5">
      <c r="A149" s="35" t="s">
        <v>56</v>
      </c>
      <c r="E149" s="39" t="s">
        <v>2887</v>
      </c>
    </row>
    <row r="150" spans="1:5" ht="12.75">
      <c r="A150" s="35" t="s">
        <v>57</v>
      </c>
      <c r="E150" s="40" t="s">
        <v>5</v>
      </c>
    </row>
    <row r="151" spans="1:5" ht="12.75">
      <c r="A151" t="s">
        <v>58</v>
      </c>
      <c r="E151" s="39" t="s">
        <v>5</v>
      </c>
    </row>
    <row r="152" spans="1:16" ht="25.5">
      <c r="A152" t="s">
        <v>50</v>
      </c>
      <c s="34" t="s">
        <v>351</v>
      </c>
      <c s="34" t="s">
        <v>2888</v>
      </c>
      <c s="35" t="s">
        <v>5</v>
      </c>
      <c s="6" t="s">
        <v>2889</v>
      </c>
      <c s="36" t="s">
        <v>240</v>
      </c>
      <c s="37">
        <v>0.037</v>
      </c>
      <c s="36">
        <v>0</v>
      </c>
      <c s="36">
        <f>ROUND(G152*H152,6)</f>
      </c>
      <c r="L152" s="38">
        <v>0</v>
      </c>
      <c s="32">
        <f>ROUND(ROUND(L152,2)*ROUND(G152,3),2)</f>
      </c>
      <c s="36" t="s">
        <v>386</v>
      </c>
      <c>
        <f>(M152*21)/100</f>
      </c>
      <c t="s">
        <v>28</v>
      </c>
    </row>
    <row r="153" spans="1:5" ht="25.5">
      <c r="A153" s="35" t="s">
        <v>56</v>
      </c>
      <c r="E153" s="39" t="s">
        <v>2889</v>
      </c>
    </row>
    <row r="154" spans="1:5" ht="12.75">
      <c r="A154" s="35" t="s">
        <v>57</v>
      </c>
      <c r="E154" s="40" t="s">
        <v>5</v>
      </c>
    </row>
    <row r="155" spans="1:5" ht="12.75">
      <c r="A155" t="s">
        <v>58</v>
      </c>
      <c r="E155" s="39" t="s">
        <v>5</v>
      </c>
    </row>
    <row r="156" spans="1:13" ht="12.75">
      <c r="A156" t="s">
        <v>47</v>
      </c>
      <c r="C156" s="31" t="s">
        <v>97</v>
      </c>
      <c r="E156" s="33" t="s">
        <v>2385</v>
      </c>
      <c r="J156" s="32">
        <f>0</f>
      </c>
      <c s="32">
        <f>0</f>
      </c>
      <c s="32">
        <f>0+L157+L161+L165+L169+L173+L177+L181+L185+L189+L193+L197+L201</f>
      </c>
      <c s="32">
        <f>0+M157+M161+M165+M169+M173+M177+M181+M185+M189+M193+M197+M201</f>
      </c>
    </row>
    <row r="157" spans="1:16" ht="25.5">
      <c r="A157" t="s">
        <v>50</v>
      </c>
      <c s="34" t="s">
        <v>149</v>
      </c>
      <c s="34" t="s">
        <v>2890</v>
      </c>
      <c s="35" t="s">
        <v>5</v>
      </c>
      <c s="6" t="s">
        <v>2891</v>
      </c>
      <c s="36" t="s">
        <v>255</v>
      </c>
      <c s="37">
        <v>125</v>
      </c>
      <c s="36">
        <v>0</v>
      </c>
      <c s="36">
        <f>ROUND(G157*H157,6)</f>
      </c>
      <c r="L157" s="38">
        <v>0</v>
      </c>
      <c s="32">
        <f>ROUND(ROUND(L157,2)*ROUND(G157,3),2)</f>
      </c>
      <c s="36" t="s">
        <v>386</v>
      </c>
      <c>
        <f>(M157*21)/100</f>
      </c>
      <c t="s">
        <v>28</v>
      </c>
    </row>
    <row r="158" spans="1:5" ht="25.5">
      <c r="A158" s="35" t="s">
        <v>56</v>
      </c>
      <c r="E158" s="39" t="s">
        <v>2891</v>
      </c>
    </row>
    <row r="159" spans="1:5" ht="12.75">
      <c r="A159" s="35" t="s">
        <v>57</v>
      </c>
      <c r="E159" s="40" t="s">
        <v>5</v>
      </c>
    </row>
    <row r="160" spans="1:5" ht="12.75">
      <c r="A160" t="s">
        <v>58</v>
      </c>
      <c r="E160" s="39" t="s">
        <v>5</v>
      </c>
    </row>
    <row r="161" spans="1:16" ht="12.75">
      <c r="A161" t="s">
        <v>50</v>
      </c>
      <c s="34" t="s">
        <v>152</v>
      </c>
      <c s="34" t="s">
        <v>2892</v>
      </c>
      <c s="35" t="s">
        <v>5</v>
      </c>
      <c s="6" t="s">
        <v>2893</v>
      </c>
      <c s="36" t="s">
        <v>255</v>
      </c>
      <c s="37">
        <v>126.875</v>
      </c>
      <c s="36">
        <v>0.00105</v>
      </c>
      <c s="36">
        <f>ROUND(G161*H161,6)</f>
      </c>
      <c r="L161" s="38">
        <v>0</v>
      </c>
      <c s="32">
        <f>ROUND(ROUND(L161,2)*ROUND(G161,3),2)</f>
      </c>
      <c s="36" t="s">
        <v>386</v>
      </c>
      <c>
        <f>(M161*21)/100</f>
      </c>
      <c t="s">
        <v>28</v>
      </c>
    </row>
    <row r="162" spans="1:5" ht="12.75">
      <c r="A162" s="35" t="s">
        <v>56</v>
      </c>
      <c r="E162" s="39" t="s">
        <v>2893</v>
      </c>
    </row>
    <row r="163" spans="1:5" ht="12.75">
      <c r="A163" s="35" t="s">
        <v>57</v>
      </c>
      <c r="E163" s="40" t="s">
        <v>5</v>
      </c>
    </row>
    <row r="164" spans="1:5" ht="12.75">
      <c r="A164" t="s">
        <v>58</v>
      </c>
      <c r="E164" s="39" t="s">
        <v>5</v>
      </c>
    </row>
    <row r="165" spans="1:16" ht="25.5">
      <c r="A165" t="s">
        <v>50</v>
      </c>
      <c s="34" t="s">
        <v>155</v>
      </c>
      <c s="34" t="s">
        <v>2894</v>
      </c>
      <c s="35" t="s">
        <v>5</v>
      </c>
      <c s="6" t="s">
        <v>2895</v>
      </c>
      <c s="36" t="s">
        <v>54</v>
      </c>
      <c s="37">
        <v>2</v>
      </c>
      <c s="36">
        <v>0</v>
      </c>
      <c s="36">
        <f>ROUND(G165*H165,6)</f>
      </c>
      <c r="L165" s="38">
        <v>0</v>
      </c>
      <c s="32">
        <f>ROUND(ROUND(L165,2)*ROUND(G165,3),2)</f>
      </c>
      <c s="36" t="s">
        <v>386</v>
      </c>
      <c>
        <f>(M165*21)/100</f>
      </c>
      <c t="s">
        <v>28</v>
      </c>
    </row>
    <row r="166" spans="1:5" ht="25.5">
      <c r="A166" s="35" t="s">
        <v>56</v>
      </c>
      <c r="E166" s="39" t="s">
        <v>2895</v>
      </c>
    </row>
    <row r="167" spans="1:5" ht="12.75">
      <c r="A167" s="35" t="s">
        <v>57</v>
      </c>
      <c r="E167" s="40" t="s">
        <v>5</v>
      </c>
    </row>
    <row r="168" spans="1:5" ht="12.75">
      <c r="A168" t="s">
        <v>58</v>
      </c>
      <c r="E168" s="39" t="s">
        <v>5</v>
      </c>
    </row>
    <row r="169" spans="1:16" ht="12.75">
      <c r="A169" t="s">
        <v>50</v>
      </c>
      <c s="34" t="s">
        <v>158</v>
      </c>
      <c s="34" t="s">
        <v>2896</v>
      </c>
      <c s="35" t="s">
        <v>5</v>
      </c>
      <c s="6" t="s">
        <v>2897</v>
      </c>
      <c s="36" t="s">
        <v>54</v>
      </c>
      <c s="37">
        <v>2</v>
      </c>
      <c s="36">
        <v>0.00022</v>
      </c>
      <c s="36">
        <f>ROUND(G169*H169,6)</f>
      </c>
      <c r="L169" s="38">
        <v>0</v>
      </c>
      <c s="32">
        <f>ROUND(ROUND(L169,2)*ROUND(G169,3),2)</f>
      </c>
      <c s="36" t="s">
        <v>386</v>
      </c>
      <c>
        <f>(M169*21)/100</f>
      </c>
      <c t="s">
        <v>28</v>
      </c>
    </row>
    <row r="170" spans="1:5" ht="12.75">
      <c r="A170" s="35" t="s">
        <v>56</v>
      </c>
      <c r="E170" s="39" t="s">
        <v>2897</v>
      </c>
    </row>
    <row r="171" spans="1:5" ht="12.75">
      <c r="A171" s="35" t="s">
        <v>57</v>
      </c>
      <c r="E171" s="40" t="s">
        <v>5</v>
      </c>
    </row>
    <row r="172" spans="1:5" ht="12.75">
      <c r="A172" t="s">
        <v>58</v>
      </c>
      <c r="E172" s="39" t="s">
        <v>5</v>
      </c>
    </row>
    <row r="173" spans="1:16" ht="25.5">
      <c r="A173" t="s">
        <v>50</v>
      </c>
      <c s="34" t="s">
        <v>161</v>
      </c>
      <c s="34" t="s">
        <v>2898</v>
      </c>
      <c s="35" t="s">
        <v>5</v>
      </c>
      <c s="6" t="s">
        <v>2899</v>
      </c>
      <c s="36" t="s">
        <v>54</v>
      </c>
      <c s="37">
        <v>1</v>
      </c>
      <c s="36">
        <v>0</v>
      </c>
      <c s="36">
        <f>ROUND(G173*H173,6)</f>
      </c>
      <c r="L173" s="38">
        <v>0</v>
      </c>
      <c s="32">
        <f>ROUND(ROUND(L173,2)*ROUND(G173,3),2)</f>
      </c>
      <c s="36" t="s">
        <v>386</v>
      </c>
      <c>
        <f>(M173*21)/100</f>
      </c>
      <c t="s">
        <v>28</v>
      </c>
    </row>
    <row r="174" spans="1:5" ht="25.5">
      <c r="A174" s="35" t="s">
        <v>56</v>
      </c>
      <c r="E174" s="39" t="s">
        <v>2899</v>
      </c>
    </row>
    <row r="175" spans="1:5" ht="12.75">
      <c r="A175" s="35" t="s">
        <v>57</v>
      </c>
      <c r="E175" s="40" t="s">
        <v>5</v>
      </c>
    </row>
    <row r="176" spans="1:5" ht="12.75">
      <c r="A176" t="s">
        <v>58</v>
      </c>
      <c r="E176" s="39" t="s">
        <v>5</v>
      </c>
    </row>
    <row r="177" spans="1:16" ht="12.75">
      <c r="A177" t="s">
        <v>50</v>
      </c>
      <c s="34" t="s">
        <v>166</v>
      </c>
      <c s="34" t="s">
        <v>2900</v>
      </c>
      <c s="35" t="s">
        <v>5</v>
      </c>
      <c s="6" t="s">
        <v>2901</v>
      </c>
      <c s="36" t="s">
        <v>54</v>
      </c>
      <c s="37">
        <v>1</v>
      </c>
      <c s="36">
        <v>0.00032</v>
      </c>
      <c s="36">
        <f>ROUND(G177*H177,6)</f>
      </c>
      <c r="L177" s="38">
        <v>0</v>
      </c>
      <c s="32">
        <f>ROUND(ROUND(L177,2)*ROUND(G177,3),2)</f>
      </c>
      <c s="36" t="s">
        <v>386</v>
      </c>
      <c>
        <f>(M177*21)/100</f>
      </c>
      <c t="s">
        <v>28</v>
      </c>
    </row>
    <row r="178" spans="1:5" ht="12.75">
      <c r="A178" s="35" t="s">
        <v>56</v>
      </c>
      <c r="E178" s="39" t="s">
        <v>2901</v>
      </c>
    </row>
    <row r="179" spans="1:5" ht="12.75">
      <c r="A179" s="35" t="s">
        <v>57</v>
      </c>
      <c r="E179" s="40" t="s">
        <v>5</v>
      </c>
    </row>
    <row r="180" spans="1:5" ht="12.75">
      <c r="A180" t="s">
        <v>58</v>
      </c>
      <c r="E180" s="39" t="s">
        <v>5</v>
      </c>
    </row>
    <row r="181" spans="1:16" ht="12.75">
      <c r="A181" t="s">
        <v>50</v>
      </c>
      <c s="34" t="s">
        <v>172</v>
      </c>
      <c s="34" t="s">
        <v>2902</v>
      </c>
      <c s="35" t="s">
        <v>5</v>
      </c>
      <c s="6" t="s">
        <v>2903</v>
      </c>
      <c s="36" t="s">
        <v>54</v>
      </c>
      <c s="37">
        <v>2</v>
      </c>
      <c s="36">
        <v>0.01019</v>
      </c>
      <c s="36">
        <f>ROUND(G181*H181,6)</f>
      </c>
      <c r="L181" s="38">
        <v>0</v>
      </c>
      <c s="32">
        <f>ROUND(ROUND(L181,2)*ROUND(G181,3),2)</f>
      </c>
      <c s="36" t="s">
        <v>386</v>
      </c>
      <c>
        <f>(M181*21)/100</f>
      </c>
      <c t="s">
        <v>28</v>
      </c>
    </row>
    <row r="182" spans="1:5" ht="12.75">
      <c r="A182" s="35" t="s">
        <v>56</v>
      </c>
      <c r="E182" s="39" t="s">
        <v>2903</v>
      </c>
    </row>
    <row r="183" spans="1:5" ht="12.75">
      <c r="A183" s="35" t="s">
        <v>57</v>
      </c>
      <c r="E183" s="40" t="s">
        <v>5</v>
      </c>
    </row>
    <row r="184" spans="1:5" ht="12.75">
      <c r="A184" t="s">
        <v>58</v>
      </c>
      <c r="E184" s="39" t="s">
        <v>5</v>
      </c>
    </row>
    <row r="185" spans="1:16" ht="12.75">
      <c r="A185" t="s">
        <v>50</v>
      </c>
      <c s="34" t="s">
        <v>176</v>
      </c>
      <c s="34" t="s">
        <v>1576</v>
      </c>
      <c s="35" t="s">
        <v>5</v>
      </c>
      <c s="6" t="s">
        <v>2904</v>
      </c>
      <c s="36" t="s">
        <v>54</v>
      </c>
      <c s="37">
        <v>2</v>
      </c>
      <c s="36">
        <v>0.035</v>
      </c>
      <c s="36">
        <f>ROUND(G185*H185,6)</f>
      </c>
      <c r="L185" s="38">
        <v>0</v>
      </c>
      <c s="32">
        <f>ROUND(ROUND(L185,2)*ROUND(G185,3),2)</f>
      </c>
      <c s="36" t="s">
        <v>55</v>
      </c>
      <c>
        <f>(M185*21)/100</f>
      </c>
      <c t="s">
        <v>28</v>
      </c>
    </row>
    <row r="186" spans="1:5" ht="12.75">
      <c r="A186" s="35" t="s">
        <v>56</v>
      </c>
      <c r="E186" s="39" t="s">
        <v>2904</v>
      </c>
    </row>
    <row r="187" spans="1:5" ht="12.75">
      <c r="A187" s="35" t="s">
        <v>57</v>
      </c>
      <c r="E187" s="40" t="s">
        <v>5</v>
      </c>
    </row>
    <row r="188" spans="1:5" ht="12.75">
      <c r="A188" t="s">
        <v>58</v>
      </c>
      <c r="E188" s="39" t="s">
        <v>5</v>
      </c>
    </row>
    <row r="189" spans="1:16" ht="12.75">
      <c r="A189" t="s">
        <v>50</v>
      </c>
      <c s="34" t="s">
        <v>180</v>
      </c>
      <c s="34" t="s">
        <v>2905</v>
      </c>
      <c s="35" t="s">
        <v>5</v>
      </c>
      <c s="6" t="s">
        <v>2906</v>
      </c>
      <c s="36" t="s">
        <v>54</v>
      </c>
      <c s="37">
        <v>2</v>
      </c>
      <c s="36">
        <v>0.01248</v>
      </c>
      <c s="36">
        <f>ROUND(G189*H189,6)</f>
      </c>
      <c r="L189" s="38">
        <v>0</v>
      </c>
      <c s="32">
        <f>ROUND(ROUND(L189,2)*ROUND(G189,3),2)</f>
      </c>
      <c s="36" t="s">
        <v>386</v>
      </c>
      <c>
        <f>(M189*21)/100</f>
      </c>
      <c t="s">
        <v>28</v>
      </c>
    </row>
    <row r="190" spans="1:5" ht="12.75">
      <c r="A190" s="35" t="s">
        <v>56</v>
      </c>
      <c r="E190" s="39" t="s">
        <v>2906</v>
      </c>
    </row>
    <row r="191" spans="1:5" ht="12.75">
      <c r="A191" s="35" t="s">
        <v>57</v>
      </c>
      <c r="E191" s="40" t="s">
        <v>5</v>
      </c>
    </row>
    <row r="192" spans="1:5" ht="12.75">
      <c r="A192" t="s">
        <v>58</v>
      </c>
      <c r="E192" s="39" t="s">
        <v>5</v>
      </c>
    </row>
    <row r="193" spans="1:16" ht="12.75">
      <c r="A193" t="s">
        <v>50</v>
      </c>
      <c s="34" t="s">
        <v>184</v>
      </c>
      <c s="34" t="s">
        <v>2256</v>
      </c>
      <c s="35" t="s">
        <v>5</v>
      </c>
      <c s="6" t="s">
        <v>2907</v>
      </c>
      <c s="36" t="s">
        <v>54</v>
      </c>
      <c s="37">
        <v>2</v>
      </c>
      <c s="36">
        <v>0.04</v>
      </c>
      <c s="36">
        <f>ROUND(G193*H193,6)</f>
      </c>
      <c r="L193" s="38">
        <v>0</v>
      </c>
      <c s="32">
        <f>ROUND(ROUND(L193,2)*ROUND(G193,3),2)</f>
      </c>
      <c s="36" t="s">
        <v>55</v>
      </c>
      <c>
        <f>(M193*21)/100</f>
      </c>
      <c t="s">
        <v>28</v>
      </c>
    </row>
    <row r="194" spans="1:5" ht="12.75">
      <c r="A194" s="35" t="s">
        <v>56</v>
      </c>
      <c r="E194" s="39" t="s">
        <v>2907</v>
      </c>
    </row>
    <row r="195" spans="1:5" ht="12.75">
      <c r="A195" s="35" t="s">
        <v>57</v>
      </c>
      <c r="E195" s="40" t="s">
        <v>5</v>
      </c>
    </row>
    <row r="196" spans="1:5" ht="12.75">
      <c r="A196" t="s">
        <v>58</v>
      </c>
      <c r="E196" s="39" t="s">
        <v>5</v>
      </c>
    </row>
    <row r="197" spans="1:16" ht="25.5">
      <c r="A197" t="s">
        <v>50</v>
      </c>
      <c s="34" t="s">
        <v>188</v>
      </c>
      <c s="34" t="s">
        <v>2908</v>
      </c>
      <c s="35" t="s">
        <v>5</v>
      </c>
      <c s="6" t="s">
        <v>2909</v>
      </c>
      <c s="36" t="s">
        <v>54</v>
      </c>
      <c s="37">
        <v>3</v>
      </c>
      <c s="36">
        <v>0.00936</v>
      </c>
      <c s="36">
        <f>ROUND(G197*H197,6)</f>
      </c>
      <c r="L197" s="38">
        <v>0</v>
      </c>
      <c s="32">
        <f>ROUND(ROUND(L197,2)*ROUND(G197,3),2)</f>
      </c>
      <c s="36" t="s">
        <v>386</v>
      </c>
      <c>
        <f>(M197*21)/100</f>
      </c>
      <c t="s">
        <v>28</v>
      </c>
    </row>
    <row r="198" spans="1:5" ht="25.5">
      <c r="A198" s="35" t="s">
        <v>56</v>
      </c>
      <c r="E198" s="39" t="s">
        <v>2909</v>
      </c>
    </row>
    <row r="199" spans="1:5" ht="12.75">
      <c r="A199" s="35" t="s">
        <v>57</v>
      </c>
      <c r="E199" s="40" t="s">
        <v>5</v>
      </c>
    </row>
    <row r="200" spans="1:5" ht="12.75">
      <c r="A200" t="s">
        <v>58</v>
      </c>
      <c r="E200" s="39" t="s">
        <v>5</v>
      </c>
    </row>
    <row r="201" spans="1:16" ht="12.75">
      <c r="A201" t="s">
        <v>50</v>
      </c>
      <c s="34" t="s">
        <v>193</v>
      </c>
      <c s="34" t="s">
        <v>2910</v>
      </c>
      <c s="35" t="s">
        <v>5</v>
      </c>
      <c s="6" t="s">
        <v>2911</v>
      </c>
      <c s="36" t="s">
        <v>54</v>
      </c>
      <c s="37">
        <v>3</v>
      </c>
      <c s="36">
        <v>0.101</v>
      </c>
      <c s="36">
        <f>ROUND(G201*H201,6)</f>
      </c>
      <c r="L201" s="38">
        <v>0</v>
      </c>
      <c s="32">
        <f>ROUND(ROUND(L201,2)*ROUND(G201,3),2)</f>
      </c>
      <c s="36" t="s">
        <v>386</v>
      </c>
      <c>
        <f>(M201*21)/100</f>
      </c>
      <c t="s">
        <v>28</v>
      </c>
    </row>
    <row r="202" spans="1:5" ht="12.75">
      <c r="A202" s="35" t="s">
        <v>56</v>
      </c>
      <c r="E202" s="39" t="s">
        <v>2911</v>
      </c>
    </row>
    <row r="203" spans="1:5" ht="12.75">
      <c r="A203" s="35" t="s">
        <v>57</v>
      </c>
      <c r="E203" s="40" t="s">
        <v>5</v>
      </c>
    </row>
    <row r="204" spans="1:5" ht="12.75">
      <c r="A204" t="s">
        <v>58</v>
      </c>
      <c r="E204" s="39" t="s">
        <v>5</v>
      </c>
    </row>
    <row r="205" spans="1:13" ht="12.75">
      <c r="A205" t="s">
        <v>47</v>
      </c>
      <c r="C205" s="31" t="s">
        <v>1525</v>
      </c>
      <c r="E205" s="33" t="s">
        <v>1526</v>
      </c>
      <c r="J205" s="32">
        <f>0</f>
      </c>
      <c s="32">
        <f>0</f>
      </c>
      <c s="32">
        <f>0+L206+L210</f>
      </c>
      <c s="32">
        <f>0+M206+M210</f>
      </c>
    </row>
    <row r="206" spans="1:16" ht="38.25">
      <c r="A206" t="s">
        <v>50</v>
      </c>
      <c s="34" t="s">
        <v>197</v>
      </c>
      <c s="34" t="s">
        <v>2912</v>
      </c>
      <c s="35" t="s">
        <v>5</v>
      </c>
      <c s="6" t="s">
        <v>2913</v>
      </c>
      <c s="36" t="s">
        <v>240</v>
      </c>
      <c s="37">
        <v>48.512</v>
      </c>
      <c s="36">
        <v>0</v>
      </c>
      <c s="36">
        <f>ROUND(G206*H206,6)</f>
      </c>
      <c r="L206" s="38">
        <v>0</v>
      </c>
      <c s="32">
        <f>ROUND(ROUND(L206,2)*ROUND(G206,3),2)</f>
      </c>
      <c s="36" t="s">
        <v>386</v>
      </c>
      <c>
        <f>(M206*21)/100</f>
      </c>
      <c t="s">
        <v>28</v>
      </c>
    </row>
    <row r="207" spans="1:5" ht="38.25">
      <c r="A207" s="35" t="s">
        <v>56</v>
      </c>
      <c r="E207" s="39" t="s">
        <v>2914</v>
      </c>
    </row>
    <row r="208" spans="1:5" ht="12.75">
      <c r="A208" s="35" t="s">
        <v>57</v>
      </c>
      <c r="E208" s="40" t="s">
        <v>5</v>
      </c>
    </row>
    <row r="209" spans="1:5" ht="12.75">
      <c r="A209" t="s">
        <v>58</v>
      </c>
      <c r="E209" s="39" t="s">
        <v>5</v>
      </c>
    </row>
    <row r="210" spans="1:16" ht="38.25">
      <c r="A210" t="s">
        <v>50</v>
      </c>
      <c s="34" t="s">
        <v>201</v>
      </c>
      <c s="34" t="s">
        <v>2915</v>
      </c>
      <c s="35" t="s">
        <v>5</v>
      </c>
      <c s="6" t="s">
        <v>2916</v>
      </c>
      <c s="36" t="s">
        <v>240</v>
      </c>
      <c s="37">
        <v>48.512</v>
      </c>
      <c s="36">
        <v>0</v>
      </c>
      <c s="36">
        <f>ROUND(G210*H210,6)</f>
      </c>
      <c r="L210" s="38">
        <v>0</v>
      </c>
      <c s="32">
        <f>ROUND(ROUND(L210,2)*ROUND(G210,3),2)</f>
      </c>
      <c s="36" t="s">
        <v>386</v>
      </c>
      <c>
        <f>(M210*21)/100</f>
      </c>
      <c t="s">
        <v>28</v>
      </c>
    </row>
    <row r="211" spans="1:5" ht="38.25">
      <c r="A211" s="35" t="s">
        <v>56</v>
      </c>
      <c r="E211" s="39" t="s">
        <v>2917</v>
      </c>
    </row>
    <row r="212" spans="1:5" ht="12.75">
      <c r="A212" s="35" t="s">
        <v>57</v>
      </c>
      <c r="E212" s="40" t="s">
        <v>5</v>
      </c>
    </row>
    <row r="213" spans="1:5" ht="12.75">
      <c r="A213" t="s">
        <v>58</v>
      </c>
      <c r="E213" s="39" t="s">
        <v>5</v>
      </c>
    </row>
    <row r="214" spans="1:13" ht="12.75">
      <c r="A214" t="s">
        <v>47</v>
      </c>
      <c r="C214" s="31" t="s">
        <v>48</v>
      </c>
      <c r="E214" s="33" t="s">
        <v>2918</v>
      </c>
      <c r="J214" s="32">
        <f>0</f>
      </c>
      <c s="32">
        <f>0</f>
      </c>
      <c s="32">
        <f>0+L215</f>
      </c>
      <c s="32">
        <f>0+M215</f>
      </c>
    </row>
    <row r="215" spans="1:16" ht="12.75">
      <c r="A215" t="s">
        <v>50</v>
      </c>
      <c s="34" t="s">
        <v>353</v>
      </c>
      <c s="34" t="s">
        <v>2919</v>
      </c>
      <c s="35" t="s">
        <v>5</v>
      </c>
      <c s="6" t="s">
        <v>2920</v>
      </c>
      <c s="36" t="s">
        <v>1278</v>
      </c>
      <c s="37">
        <v>1</v>
      </c>
      <c s="36">
        <v>0</v>
      </c>
      <c s="36">
        <f>ROUND(G215*H215,6)</f>
      </c>
      <c r="L215" s="38">
        <v>0</v>
      </c>
      <c s="32">
        <f>ROUND(ROUND(L215,2)*ROUND(G215,3),2)</f>
      </c>
      <c s="36" t="s">
        <v>55</v>
      </c>
      <c>
        <f>(M215*21)/100</f>
      </c>
      <c t="s">
        <v>28</v>
      </c>
    </row>
    <row r="216" spans="1:5" ht="12.75">
      <c r="A216" s="35" t="s">
        <v>56</v>
      </c>
      <c r="E216" s="39" t="s">
        <v>2920</v>
      </c>
    </row>
    <row r="217" spans="1:5" ht="12.75">
      <c r="A217" s="35" t="s">
        <v>57</v>
      </c>
      <c r="E217" s="40" t="s">
        <v>5</v>
      </c>
    </row>
    <row r="218" spans="1:5" ht="12.75">
      <c r="A218" t="s">
        <v>58</v>
      </c>
      <c r="E218" s="39" t="s">
        <v>5</v>
      </c>
    </row>
    <row r="219" spans="1:13" ht="12.75">
      <c r="A219" t="s">
        <v>2811</v>
      </c>
      <c r="C219" s="31" t="s">
        <v>2921</v>
      </c>
      <c r="E219" s="33" t="s">
        <v>2922</v>
      </c>
      <c r="J219" s="32">
        <f>0+J220+J241+J266+J275</f>
      </c>
      <c s="32">
        <f>0+K220+K241+K266+K275</f>
      </c>
      <c s="32">
        <f>0+L220+L241+L266+L275</f>
      </c>
      <c s="32">
        <f>0+M220+M241+M266+M275</f>
      </c>
    </row>
    <row r="220" spans="1:13" ht="12.75">
      <c r="A220" t="s">
        <v>47</v>
      </c>
      <c r="C220" s="31" t="s">
        <v>51</v>
      </c>
      <c r="E220" s="33" t="s">
        <v>1157</v>
      </c>
      <c r="J220" s="32">
        <f>0</f>
      </c>
      <c s="32">
        <f>0</f>
      </c>
      <c s="32">
        <f>0+L221+L225+L229+L233+L237</f>
      </c>
      <c s="32">
        <f>0+M221+M225+M229+M233+M237</f>
      </c>
    </row>
    <row r="221" spans="1:16" ht="25.5">
      <c r="A221" t="s">
        <v>50</v>
      </c>
      <c s="34" t="s">
        <v>51</v>
      </c>
      <c s="34" t="s">
        <v>2923</v>
      </c>
      <c s="35" t="s">
        <v>5</v>
      </c>
      <c s="6" t="s">
        <v>2924</v>
      </c>
      <c s="36" t="s">
        <v>227</v>
      </c>
      <c s="37">
        <v>6</v>
      </c>
      <c s="36">
        <v>0</v>
      </c>
      <c s="36">
        <f>ROUND(G221*H221,6)</f>
      </c>
      <c r="L221" s="38">
        <v>0</v>
      </c>
      <c s="32">
        <f>ROUND(ROUND(L221,2)*ROUND(G221,3),2)</f>
      </c>
      <c s="36" t="s">
        <v>386</v>
      </c>
      <c>
        <f>(M221*21)/100</f>
      </c>
      <c t="s">
        <v>28</v>
      </c>
    </row>
    <row r="222" spans="1:5" ht="25.5">
      <c r="A222" s="35" t="s">
        <v>56</v>
      </c>
      <c r="E222" s="39" t="s">
        <v>2924</v>
      </c>
    </row>
    <row r="223" spans="1:5" ht="12.75">
      <c r="A223" s="35" t="s">
        <v>57</v>
      </c>
      <c r="E223" s="40" t="s">
        <v>2925</v>
      </c>
    </row>
    <row r="224" spans="1:5" ht="12.75">
      <c r="A224" t="s">
        <v>58</v>
      </c>
      <c r="E224" s="39" t="s">
        <v>5</v>
      </c>
    </row>
    <row r="225" spans="1:16" ht="25.5">
      <c r="A225" t="s">
        <v>50</v>
      </c>
      <c s="34" t="s">
        <v>28</v>
      </c>
      <c s="34" t="s">
        <v>2926</v>
      </c>
      <c s="35" t="s">
        <v>5</v>
      </c>
      <c s="6" t="s">
        <v>2927</v>
      </c>
      <c s="36" t="s">
        <v>255</v>
      </c>
      <c s="37">
        <v>65</v>
      </c>
      <c s="36">
        <v>0.0018</v>
      </c>
      <c s="36">
        <f>ROUND(G225*H225,6)</f>
      </c>
      <c r="L225" s="38">
        <v>0</v>
      </c>
      <c s="32">
        <f>ROUND(ROUND(L225,2)*ROUND(G225,3),2)</f>
      </c>
      <c s="36" t="s">
        <v>386</v>
      </c>
      <c>
        <f>(M225*21)/100</f>
      </c>
      <c t="s">
        <v>28</v>
      </c>
    </row>
    <row r="226" spans="1:5" ht="25.5">
      <c r="A226" s="35" t="s">
        <v>56</v>
      </c>
      <c r="E226" s="39" t="s">
        <v>2928</v>
      </c>
    </row>
    <row r="227" spans="1:5" ht="12.75">
      <c r="A227" s="35" t="s">
        <v>57</v>
      </c>
      <c r="E227" s="40" t="s">
        <v>5</v>
      </c>
    </row>
    <row r="228" spans="1:5" ht="12.75">
      <c r="A228" t="s">
        <v>58</v>
      </c>
      <c r="E228" s="39" t="s">
        <v>5</v>
      </c>
    </row>
    <row r="229" spans="1:16" ht="25.5">
      <c r="A229" t="s">
        <v>50</v>
      </c>
      <c s="34" t="s">
        <v>26</v>
      </c>
      <c s="34" t="s">
        <v>2820</v>
      </c>
      <c s="35" t="s">
        <v>5</v>
      </c>
      <c s="6" t="s">
        <v>2821</v>
      </c>
      <c s="36" t="s">
        <v>252</v>
      </c>
      <c s="37">
        <v>20</v>
      </c>
      <c s="36">
        <v>0.00084</v>
      </c>
      <c s="36">
        <f>ROUND(G229*H229,6)</f>
      </c>
      <c r="L229" s="38">
        <v>0</v>
      </c>
      <c s="32">
        <f>ROUND(ROUND(L229,2)*ROUND(G229,3),2)</f>
      </c>
      <c s="36" t="s">
        <v>386</v>
      </c>
      <c>
        <f>(M229*21)/100</f>
      </c>
      <c t="s">
        <v>28</v>
      </c>
    </row>
    <row r="230" spans="1:5" ht="25.5">
      <c r="A230" s="35" t="s">
        <v>56</v>
      </c>
      <c r="E230" s="39" t="s">
        <v>2821</v>
      </c>
    </row>
    <row r="231" spans="1:5" ht="12.75">
      <c r="A231" s="35" t="s">
        <v>57</v>
      </c>
      <c r="E231" s="40" t="s">
        <v>2929</v>
      </c>
    </row>
    <row r="232" spans="1:5" ht="12.75">
      <c r="A232" t="s">
        <v>58</v>
      </c>
      <c r="E232" s="39" t="s">
        <v>5</v>
      </c>
    </row>
    <row r="233" spans="1:16" ht="25.5">
      <c r="A233" t="s">
        <v>50</v>
      </c>
      <c s="34" t="s">
        <v>82</v>
      </c>
      <c s="34" t="s">
        <v>2823</v>
      </c>
      <c s="35" t="s">
        <v>5</v>
      </c>
      <c s="6" t="s">
        <v>2824</v>
      </c>
      <c s="36" t="s">
        <v>252</v>
      </c>
      <c s="37">
        <v>20</v>
      </c>
      <c s="36">
        <v>0</v>
      </c>
      <c s="36">
        <f>ROUND(G233*H233,6)</f>
      </c>
      <c r="L233" s="38">
        <v>0</v>
      </c>
      <c s="32">
        <f>ROUND(ROUND(L233,2)*ROUND(G233,3),2)</f>
      </c>
      <c s="36" t="s">
        <v>386</v>
      </c>
      <c>
        <f>(M233*21)/100</f>
      </c>
      <c t="s">
        <v>28</v>
      </c>
    </row>
    <row r="234" spans="1:5" ht="25.5">
      <c r="A234" s="35" t="s">
        <v>56</v>
      </c>
      <c r="E234" s="39" t="s">
        <v>2824</v>
      </c>
    </row>
    <row r="235" spans="1:5" ht="12.75">
      <c r="A235" s="35" t="s">
        <v>57</v>
      </c>
      <c r="E235" s="40" t="s">
        <v>5</v>
      </c>
    </row>
    <row r="236" spans="1:5" ht="12.75">
      <c r="A236" t="s">
        <v>58</v>
      </c>
      <c r="E236" s="39" t="s">
        <v>5</v>
      </c>
    </row>
    <row r="237" spans="1:16" ht="25.5">
      <c r="A237" t="s">
        <v>50</v>
      </c>
      <c s="34" t="s">
        <v>86</v>
      </c>
      <c s="34" t="s">
        <v>2833</v>
      </c>
      <c s="35" t="s">
        <v>5</v>
      </c>
      <c s="6" t="s">
        <v>2834</v>
      </c>
      <c s="36" t="s">
        <v>227</v>
      </c>
      <c s="37">
        <v>6</v>
      </c>
      <c s="36">
        <v>0</v>
      </c>
      <c s="36">
        <f>ROUND(G237*H237,6)</f>
      </c>
      <c r="L237" s="38">
        <v>0</v>
      </c>
      <c s="32">
        <f>ROUND(ROUND(L237,2)*ROUND(G237,3),2)</f>
      </c>
      <c s="36" t="s">
        <v>386</v>
      </c>
      <c>
        <f>(M237*21)/100</f>
      </c>
      <c t="s">
        <v>28</v>
      </c>
    </row>
    <row r="238" spans="1:5" ht="25.5">
      <c r="A238" s="35" t="s">
        <v>56</v>
      </c>
      <c r="E238" s="39" t="s">
        <v>2834</v>
      </c>
    </row>
    <row r="239" spans="1:5" ht="12.75">
      <c r="A239" s="35" t="s">
        <v>57</v>
      </c>
      <c r="E239" s="40" t="s">
        <v>2925</v>
      </c>
    </row>
    <row r="240" spans="1:5" ht="12.75">
      <c r="A240" t="s">
        <v>58</v>
      </c>
      <c r="E240" s="39" t="s">
        <v>5</v>
      </c>
    </row>
    <row r="241" spans="1:13" ht="12.75">
      <c r="A241" t="s">
        <v>47</v>
      </c>
      <c r="C241" s="31" t="s">
        <v>97</v>
      </c>
      <c r="E241" s="33" t="s">
        <v>2385</v>
      </c>
      <c r="J241" s="32">
        <f>0</f>
      </c>
      <c s="32">
        <f>0</f>
      </c>
      <c s="32">
        <f>0+L242+L246+L250+L254+L258+L262</f>
      </c>
      <c s="32">
        <f>0+M242+M246+M250+M254+M258+M262</f>
      </c>
    </row>
    <row r="242" spans="1:16" ht="25.5">
      <c r="A242" t="s">
        <v>50</v>
      </c>
      <c s="34" t="s">
        <v>27</v>
      </c>
      <c s="34" t="s">
        <v>2890</v>
      </c>
      <c s="35" t="s">
        <v>5</v>
      </c>
      <c s="6" t="s">
        <v>2891</v>
      </c>
      <c s="36" t="s">
        <v>255</v>
      </c>
      <c s="37">
        <v>75</v>
      </c>
      <c s="36">
        <v>0</v>
      </c>
      <c s="36">
        <f>ROUND(G242*H242,6)</f>
      </c>
      <c r="L242" s="38">
        <v>0</v>
      </c>
      <c s="32">
        <f>ROUND(ROUND(L242,2)*ROUND(G242,3),2)</f>
      </c>
      <c s="36" t="s">
        <v>386</v>
      </c>
      <c>
        <f>(M242*21)/100</f>
      </c>
      <c t="s">
        <v>28</v>
      </c>
    </row>
    <row r="243" spans="1:5" ht="25.5">
      <c r="A243" s="35" t="s">
        <v>56</v>
      </c>
      <c r="E243" s="39" t="s">
        <v>2891</v>
      </c>
    </row>
    <row r="244" spans="1:5" ht="12.75">
      <c r="A244" s="35" t="s">
        <v>57</v>
      </c>
      <c r="E244" s="40" t="s">
        <v>2930</v>
      </c>
    </row>
    <row r="245" spans="1:5" ht="12.75">
      <c r="A245" t="s">
        <v>58</v>
      </c>
      <c r="E245" s="39" t="s">
        <v>5</v>
      </c>
    </row>
    <row r="246" spans="1:16" ht="12.75">
      <c r="A246" t="s">
        <v>50</v>
      </c>
      <c s="34" t="s">
        <v>93</v>
      </c>
      <c s="34" t="s">
        <v>2892</v>
      </c>
      <c s="35" t="s">
        <v>5</v>
      </c>
      <c s="6" t="s">
        <v>2893</v>
      </c>
      <c s="36" t="s">
        <v>255</v>
      </c>
      <c s="37">
        <v>76.125</v>
      </c>
      <c s="36">
        <v>0.00105</v>
      </c>
      <c s="36">
        <f>ROUND(G246*H246,6)</f>
      </c>
      <c r="L246" s="38">
        <v>0</v>
      </c>
      <c s="32">
        <f>ROUND(ROUND(L246,2)*ROUND(G246,3),2)</f>
      </c>
      <c s="36" t="s">
        <v>386</v>
      </c>
      <c>
        <f>(M246*21)/100</f>
      </c>
      <c t="s">
        <v>28</v>
      </c>
    </row>
    <row r="247" spans="1:5" ht="12.75">
      <c r="A247" s="35" t="s">
        <v>56</v>
      </c>
      <c r="E247" s="39" t="s">
        <v>2893</v>
      </c>
    </row>
    <row r="248" spans="1:5" ht="12.75">
      <c r="A248" s="35" t="s">
        <v>57</v>
      </c>
      <c r="E248" s="40" t="s">
        <v>5</v>
      </c>
    </row>
    <row r="249" spans="1:5" ht="12.75">
      <c r="A249" t="s">
        <v>58</v>
      </c>
      <c r="E249" s="39" t="s">
        <v>5</v>
      </c>
    </row>
    <row r="250" spans="1:16" ht="25.5">
      <c r="A250" t="s">
        <v>50</v>
      </c>
      <c s="34" t="s">
        <v>97</v>
      </c>
      <c s="34" t="s">
        <v>2898</v>
      </c>
      <c s="35" t="s">
        <v>5</v>
      </c>
      <c s="6" t="s">
        <v>2899</v>
      </c>
      <c s="36" t="s">
        <v>54</v>
      </c>
      <c s="37">
        <v>3</v>
      </c>
      <c s="36">
        <v>0</v>
      </c>
      <c s="36">
        <f>ROUND(G250*H250,6)</f>
      </c>
      <c r="L250" s="38">
        <v>0</v>
      </c>
      <c s="32">
        <f>ROUND(ROUND(L250,2)*ROUND(G250,3),2)</f>
      </c>
      <c s="36" t="s">
        <v>386</v>
      </c>
      <c>
        <f>(M250*21)/100</f>
      </c>
      <c t="s">
        <v>28</v>
      </c>
    </row>
    <row r="251" spans="1:5" ht="25.5">
      <c r="A251" s="35" t="s">
        <v>56</v>
      </c>
      <c r="E251" s="39" t="s">
        <v>2899</v>
      </c>
    </row>
    <row r="252" spans="1:5" ht="12.75">
      <c r="A252" s="35" t="s">
        <v>57</v>
      </c>
      <c r="E252" s="40" t="s">
        <v>5</v>
      </c>
    </row>
    <row r="253" spans="1:5" ht="12.75">
      <c r="A253" t="s">
        <v>58</v>
      </c>
      <c r="E253" s="39" t="s">
        <v>5</v>
      </c>
    </row>
    <row r="254" spans="1:16" ht="12.75">
      <c r="A254" t="s">
        <v>50</v>
      </c>
      <c s="34" t="s">
        <v>65</v>
      </c>
      <c s="34" t="s">
        <v>2900</v>
      </c>
      <c s="35" t="s">
        <v>5</v>
      </c>
      <c s="6" t="s">
        <v>2901</v>
      </c>
      <c s="36" t="s">
        <v>54</v>
      </c>
      <c s="37">
        <v>3</v>
      </c>
      <c s="36">
        <v>0.00032</v>
      </c>
      <c s="36">
        <f>ROUND(G254*H254,6)</f>
      </c>
      <c r="L254" s="38">
        <v>0</v>
      </c>
      <c s="32">
        <f>ROUND(ROUND(L254,2)*ROUND(G254,3),2)</f>
      </c>
      <c s="36" t="s">
        <v>386</v>
      </c>
      <c>
        <f>(M254*21)/100</f>
      </c>
      <c t="s">
        <v>28</v>
      </c>
    </row>
    <row r="255" spans="1:5" ht="12.75">
      <c r="A255" s="35" t="s">
        <v>56</v>
      </c>
      <c r="E255" s="39" t="s">
        <v>2901</v>
      </c>
    </row>
    <row r="256" spans="1:5" ht="12.75">
      <c r="A256" s="35" t="s">
        <v>57</v>
      </c>
      <c r="E256" s="40" t="s">
        <v>5</v>
      </c>
    </row>
    <row r="257" spans="1:5" ht="12.75">
      <c r="A257" t="s">
        <v>58</v>
      </c>
      <c r="E257" s="39" t="s">
        <v>5</v>
      </c>
    </row>
    <row r="258" spans="1:16" ht="12.75">
      <c r="A258" t="s">
        <v>50</v>
      </c>
      <c s="34" t="s">
        <v>103</v>
      </c>
      <c s="34" t="s">
        <v>2931</v>
      </c>
      <c s="35" t="s">
        <v>5</v>
      </c>
      <c s="6" t="s">
        <v>2932</v>
      </c>
      <c s="36" t="s">
        <v>255</v>
      </c>
      <c s="37">
        <v>75</v>
      </c>
      <c s="36">
        <v>0</v>
      </c>
      <c s="36">
        <f>ROUND(G258*H258,6)</f>
      </c>
      <c r="L258" s="38">
        <v>0</v>
      </c>
      <c s="32">
        <f>ROUND(ROUND(L258,2)*ROUND(G258,3),2)</f>
      </c>
      <c s="36" t="s">
        <v>386</v>
      </c>
      <c>
        <f>(M258*21)/100</f>
      </c>
      <c t="s">
        <v>28</v>
      </c>
    </row>
    <row r="259" spans="1:5" ht="12.75">
      <c r="A259" s="35" t="s">
        <v>56</v>
      </c>
      <c r="E259" s="39" t="s">
        <v>2932</v>
      </c>
    </row>
    <row r="260" spans="1:5" ht="12.75">
      <c r="A260" s="35" t="s">
        <v>57</v>
      </c>
      <c r="E260" s="40" t="s">
        <v>5</v>
      </c>
    </row>
    <row r="261" spans="1:5" ht="12.75">
      <c r="A261" t="s">
        <v>58</v>
      </c>
      <c r="E261" s="39" t="s">
        <v>5</v>
      </c>
    </row>
    <row r="262" spans="1:16" ht="12.75">
      <c r="A262" t="s">
        <v>50</v>
      </c>
      <c s="34" t="s">
        <v>107</v>
      </c>
      <c s="34" t="s">
        <v>2933</v>
      </c>
      <c s="35" t="s">
        <v>5</v>
      </c>
      <c s="6" t="s">
        <v>2934</v>
      </c>
      <c s="36" t="s">
        <v>255</v>
      </c>
      <c s="37">
        <v>75</v>
      </c>
      <c s="36">
        <v>0</v>
      </c>
      <c s="36">
        <f>ROUND(G262*H262,6)</f>
      </c>
      <c r="L262" s="38">
        <v>0</v>
      </c>
      <c s="32">
        <f>ROUND(ROUND(L262,2)*ROUND(G262,3),2)</f>
      </c>
      <c s="36" t="s">
        <v>386</v>
      </c>
      <c>
        <f>(M262*21)/100</f>
      </c>
      <c t="s">
        <v>28</v>
      </c>
    </row>
    <row r="263" spans="1:5" ht="12.75">
      <c r="A263" s="35" t="s">
        <v>56</v>
      </c>
      <c r="E263" s="39" t="s">
        <v>2934</v>
      </c>
    </row>
    <row r="264" spans="1:5" ht="12.75">
      <c r="A264" s="35" t="s">
        <v>57</v>
      </c>
      <c r="E264" s="40" t="s">
        <v>5</v>
      </c>
    </row>
    <row r="265" spans="1:5" ht="12.75">
      <c r="A265" t="s">
        <v>58</v>
      </c>
      <c r="E265" s="39" t="s">
        <v>5</v>
      </c>
    </row>
    <row r="266" spans="1:13" ht="12.75">
      <c r="A266" t="s">
        <v>47</v>
      </c>
      <c r="C266" s="31" t="s">
        <v>1525</v>
      </c>
      <c r="E266" s="33" t="s">
        <v>1526</v>
      </c>
      <c r="J266" s="32">
        <f>0</f>
      </c>
      <c s="32">
        <f>0</f>
      </c>
      <c s="32">
        <f>0+L267+L271</f>
      </c>
      <c s="32">
        <f>0+M267+M271</f>
      </c>
    </row>
    <row r="267" spans="1:16" ht="38.25">
      <c r="A267" t="s">
        <v>50</v>
      </c>
      <c s="34" t="s">
        <v>110</v>
      </c>
      <c s="34" t="s">
        <v>2935</v>
      </c>
      <c s="35" t="s">
        <v>5</v>
      </c>
      <c s="6" t="s">
        <v>2434</v>
      </c>
      <c s="36" t="s">
        <v>240</v>
      </c>
      <c s="37">
        <v>0.215</v>
      </c>
      <c s="36">
        <v>0</v>
      </c>
      <c s="36">
        <f>ROUND(G267*H267,6)</f>
      </c>
      <c r="L267" s="38">
        <v>0</v>
      </c>
      <c s="32">
        <f>ROUND(ROUND(L267,2)*ROUND(G267,3),2)</f>
      </c>
      <c s="36" t="s">
        <v>386</v>
      </c>
      <c>
        <f>(M267*21)/100</f>
      </c>
      <c t="s">
        <v>28</v>
      </c>
    </row>
    <row r="268" spans="1:5" ht="38.25">
      <c r="A268" s="35" t="s">
        <v>56</v>
      </c>
      <c r="E268" s="39" t="s">
        <v>2936</v>
      </c>
    </row>
    <row r="269" spans="1:5" ht="12.75">
      <c r="A269" s="35" t="s">
        <v>57</v>
      </c>
      <c r="E269" s="40" t="s">
        <v>5</v>
      </c>
    </row>
    <row r="270" spans="1:5" ht="12.75">
      <c r="A270" t="s">
        <v>58</v>
      </c>
      <c r="E270" s="39" t="s">
        <v>5</v>
      </c>
    </row>
    <row r="271" spans="1:16" ht="38.25">
      <c r="A271" t="s">
        <v>50</v>
      </c>
      <c s="34" t="s">
        <v>113</v>
      </c>
      <c s="34" t="s">
        <v>2436</v>
      </c>
      <c s="35" t="s">
        <v>5</v>
      </c>
      <c s="6" t="s">
        <v>2437</v>
      </c>
      <c s="36" t="s">
        <v>240</v>
      </c>
      <c s="37">
        <v>0.215</v>
      </c>
      <c s="36">
        <v>0</v>
      </c>
      <c s="36">
        <f>ROUND(G271*H271,6)</f>
      </c>
      <c r="L271" s="38">
        <v>0</v>
      </c>
      <c s="32">
        <f>ROUND(ROUND(L271,2)*ROUND(G271,3),2)</f>
      </c>
      <c s="36" t="s">
        <v>386</v>
      </c>
      <c>
        <f>(M271*21)/100</f>
      </c>
      <c t="s">
        <v>28</v>
      </c>
    </row>
    <row r="272" spans="1:5" ht="38.25">
      <c r="A272" s="35" t="s">
        <v>56</v>
      </c>
      <c r="E272" s="39" t="s">
        <v>2438</v>
      </c>
    </row>
    <row r="273" spans="1:5" ht="12.75">
      <c r="A273" s="35" t="s">
        <v>57</v>
      </c>
      <c r="E273" s="40" t="s">
        <v>5</v>
      </c>
    </row>
    <row r="274" spans="1:5" ht="12.75">
      <c r="A274" t="s">
        <v>58</v>
      </c>
      <c r="E274" s="39" t="s">
        <v>5</v>
      </c>
    </row>
    <row r="275" spans="1:13" ht="12.75">
      <c r="A275" t="s">
        <v>47</v>
      </c>
      <c r="C275" s="31" t="s">
        <v>48</v>
      </c>
      <c r="E275" s="33" t="s">
        <v>2918</v>
      </c>
      <c r="J275" s="32">
        <f>0</f>
      </c>
      <c s="32">
        <f>0</f>
      </c>
      <c s="32">
        <f>0+L276+L280+L284</f>
      </c>
      <c s="32">
        <f>0+M276+M280+M284</f>
      </c>
    </row>
    <row r="276" spans="1:16" ht="12.75">
      <c r="A276" t="s">
        <v>50</v>
      </c>
      <c s="34" t="s">
        <v>116</v>
      </c>
      <c s="34" t="s">
        <v>2937</v>
      </c>
      <c s="35" t="s">
        <v>5</v>
      </c>
      <c s="6" t="s">
        <v>2938</v>
      </c>
      <c s="36" t="s">
        <v>1278</v>
      </c>
      <c s="37">
        <v>1</v>
      </c>
      <c s="36">
        <v>0</v>
      </c>
      <c s="36">
        <f>ROUND(G276*H276,6)</f>
      </c>
      <c r="L276" s="38">
        <v>0</v>
      </c>
      <c s="32">
        <f>ROUND(ROUND(L276,2)*ROUND(G276,3),2)</f>
      </c>
      <c s="36" t="s">
        <v>55</v>
      </c>
      <c>
        <f>(M276*21)/100</f>
      </c>
      <c t="s">
        <v>28</v>
      </c>
    </row>
    <row r="277" spans="1:5" ht="12.75">
      <c r="A277" s="35" t="s">
        <v>56</v>
      </c>
      <c r="E277" s="39" t="s">
        <v>2938</v>
      </c>
    </row>
    <row r="278" spans="1:5" ht="12.75">
      <c r="A278" s="35" t="s">
        <v>57</v>
      </c>
      <c r="E278" s="40" t="s">
        <v>5</v>
      </c>
    </row>
    <row r="279" spans="1:5" ht="12.75">
      <c r="A279" t="s">
        <v>58</v>
      </c>
      <c r="E279" s="39" t="s">
        <v>5</v>
      </c>
    </row>
    <row r="280" spans="1:16" ht="25.5">
      <c r="A280" t="s">
        <v>50</v>
      </c>
      <c s="34" t="s">
        <v>120</v>
      </c>
      <c s="34" t="s">
        <v>2939</v>
      </c>
      <c s="35" t="s">
        <v>5</v>
      </c>
      <c s="6" t="s">
        <v>2940</v>
      </c>
      <c s="36" t="s">
        <v>74</v>
      </c>
      <c s="37">
        <v>25</v>
      </c>
      <c s="36">
        <v>0</v>
      </c>
      <c s="36">
        <f>ROUND(G280*H280,6)</f>
      </c>
      <c r="L280" s="38">
        <v>0</v>
      </c>
      <c s="32">
        <f>ROUND(ROUND(L280,2)*ROUND(G280,3),2)</f>
      </c>
      <c s="36" t="s">
        <v>386</v>
      </c>
      <c>
        <f>(M280*21)/100</f>
      </c>
      <c t="s">
        <v>28</v>
      </c>
    </row>
    <row r="281" spans="1:5" ht="25.5">
      <c r="A281" s="35" t="s">
        <v>56</v>
      </c>
      <c r="E281" s="39" t="s">
        <v>2940</v>
      </c>
    </row>
    <row r="282" spans="1:5" ht="12.75">
      <c r="A282" s="35" t="s">
        <v>57</v>
      </c>
      <c r="E282" s="40" t="s">
        <v>5</v>
      </c>
    </row>
    <row r="283" spans="1:5" ht="12.75">
      <c r="A283" t="s">
        <v>58</v>
      </c>
      <c r="E283" s="39" t="s">
        <v>5</v>
      </c>
    </row>
    <row r="284" spans="1:16" ht="12.75">
      <c r="A284" t="s">
        <v>50</v>
      </c>
      <c s="34" t="s">
        <v>124</v>
      </c>
      <c s="34" t="s">
        <v>2941</v>
      </c>
      <c s="35" t="s">
        <v>5</v>
      </c>
      <c s="6" t="s">
        <v>2920</v>
      </c>
      <c s="36" t="s">
        <v>1278</v>
      </c>
      <c s="37">
        <v>1</v>
      </c>
      <c s="36">
        <v>0</v>
      </c>
      <c s="36">
        <f>ROUND(G284*H284,6)</f>
      </c>
      <c r="L284" s="38">
        <v>0</v>
      </c>
      <c s="32">
        <f>ROUND(ROUND(L284,2)*ROUND(G284,3),2)</f>
      </c>
      <c s="36" t="s">
        <v>55</v>
      </c>
      <c>
        <f>(M284*21)/100</f>
      </c>
      <c t="s">
        <v>28</v>
      </c>
    </row>
    <row r="285" spans="1:5" ht="12.75">
      <c r="A285" s="35" t="s">
        <v>56</v>
      </c>
      <c r="E285" s="39" t="s">
        <v>2920</v>
      </c>
    </row>
    <row r="286" spans="1:5" ht="12.75">
      <c r="A286" s="35" t="s">
        <v>57</v>
      </c>
      <c r="E286" s="40" t="s">
        <v>5</v>
      </c>
    </row>
    <row r="287" spans="1:5" ht="12.75">
      <c r="A287" t="s">
        <v>58</v>
      </c>
      <c r="E287" s="39" t="s">
        <v>5</v>
      </c>
    </row>
    <row r="288" spans="1:13" ht="12.75">
      <c r="A288" t="s">
        <v>2811</v>
      </c>
      <c r="C288" s="31" t="s">
        <v>2942</v>
      </c>
      <c r="E288" s="33" t="s">
        <v>2943</v>
      </c>
      <c r="J288" s="32">
        <f>0+J289+J354+J371+J384</f>
      </c>
      <c s="32">
        <f>0+K289+K354+K371+K384</f>
      </c>
      <c s="32">
        <f>0+L289+L354+L371+L384</f>
      </c>
      <c s="32">
        <f>0+M289+M354+M371+M384</f>
      </c>
    </row>
    <row r="289" spans="1:13" ht="12.75">
      <c r="A289" t="s">
        <v>47</v>
      </c>
      <c r="C289" s="31" t="s">
        <v>1808</v>
      </c>
      <c r="E289" s="33" t="s">
        <v>1809</v>
      </c>
      <c r="J289" s="32">
        <f>0</f>
      </c>
      <c s="32">
        <f>0</f>
      </c>
      <c s="32">
        <f>0+L290+L294+L298+L302+L306+L310+L314+L318+L322+L326+L330+L334+L338+L342+L346+L350</f>
      </c>
      <c s="32">
        <f>0+M290+M294+M298+M302+M306+M310+M314+M318+M322+M326+M330+M334+M338+M342+M346+M350</f>
      </c>
    </row>
    <row r="290" spans="1:16" ht="25.5">
      <c r="A290" t="s">
        <v>50</v>
      </c>
      <c s="34" t="s">
        <v>97</v>
      </c>
      <c s="34" t="s">
        <v>2944</v>
      </c>
      <c s="35" t="s">
        <v>5</v>
      </c>
      <c s="6" t="s">
        <v>2945</v>
      </c>
      <c s="36" t="s">
        <v>255</v>
      </c>
      <c s="37">
        <v>70</v>
      </c>
      <c s="36">
        <v>0.00084</v>
      </c>
      <c s="36">
        <f>ROUND(G290*H290,6)</f>
      </c>
      <c r="L290" s="38">
        <v>0</v>
      </c>
      <c s="32">
        <f>ROUND(ROUND(L290,2)*ROUND(G290,3),2)</f>
      </c>
      <c s="36" t="s">
        <v>386</v>
      </c>
      <c>
        <f>(M290*21)/100</f>
      </c>
      <c t="s">
        <v>28</v>
      </c>
    </row>
    <row r="291" spans="1:5" ht="25.5">
      <c r="A291" s="35" t="s">
        <v>56</v>
      </c>
      <c r="E291" s="39" t="s">
        <v>2945</v>
      </c>
    </row>
    <row r="292" spans="1:5" ht="12.75">
      <c r="A292" s="35" t="s">
        <v>57</v>
      </c>
      <c r="E292" s="40" t="s">
        <v>5</v>
      </c>
    </row>
    <row r="293" spans="1:5" ht="12.75">
      <c r="A293" t="s">
        <v>58</v>
      </c>
      <c r="E293" s="39" t="s">
        <v>5</v>
      </c>
    </row>
    <row r="294" spans="1:16" ht="25.5">
      <c r="A294" t="s">
        <v>50</v>
      </c>
      <c s="34" t="s">
        <v>65</v>
      </c>
      <c s="34" t="s">
        <v>2946</v>
      </c>
      <c s="35" t="s">
        <v>5</v>
      </c>
      <c s="6" t="s">
        <v>2947</v>
      </c>
      <c s="36" t="s">
        <v>255</v>
      </c>
      <c s="37">
        <v>61</v>
      </c>
      <c s="36">
        <v>0.00098</v>
      </c>
      <c s="36">
        <f>ROUND(G294*H294,6)</f>
      </c>
      <c r="L294" s="38">
        <v>0</v>
      </c>
      <c s="32">
        <f>ROUND(ROUND(L294,2)*ROUND(G294,3),2)</f>
      </c>
      <c s="36" t="s">
        <v>386</v>
      </c>
      <c>
        <f>(M294*21)/100</f>
      </c>
      <c t="s">
        <v>28</v>
      </c>
    </row>
    <row r="295" spans="1:5" ht="25.5">
      <c r="A295" s="35" t="s">
        <v>56</v>
      </c>
      <c r="E295" s="39" t="s">
        <v>2947</v>
      </c>
    </row>
    <row r="296" spans="1:5" ht="12.75">
      <c r="A296" s="35" t="s">
        <v>57</v>
      </c>
      <c r="E296" s="40" t="s">
        <v>5</v>
      </c>
    </row>
    <row r="297" spans="1:5" ht="12.75">
      <c r="A297" t="s">
        <v>58</v>
      </c>
      <c r="E297" s="39" t="s">
        <v>5</v>
      </c>
    </row>
    <row r="298" spans="1:16" ht="25.5">
      <c r="A298" t="s">
        <v>50</v>
      </c>
      <c s="34" t="s">
        <v>103</v>
      </c>
      <c s="34" t="s">
        <v>2948</v>
      </c>
      <c s="35" t="s">
        <v>5</v>
      </c>
      <c s="6" t="s">
        <v>2949</v>
      </c>
      <c s="36" t="s">
        <v>255</v>
      </c>
      <c s="37">
        <v>92</v>
      </c>
      <c s="36">
        <v>0.00126</v>
      </c>
      <c s="36">
        <f>ROUND(G298*H298,6)</f>
      </c>
      <c r="L298" s="38">
        <v>0</v>
      </c>
      <c s="32">
        <f>ROUND(ROUND(L298,2)*ROUND(G298,3),2)</f>
      </c>
      <c s="36" t="s">
        <v>386</v>
      </c>
      <c>
        <f>(M298*21)/100</f>
      </c>
      <c t="s">
        <v>28</v>
      </c>
    </row>
    <row r="299" spans="1:5" ht="25.5">
      <c r="A299" s="35" t="s">
        <v>56</v>
      </c>
      <c r="E299" s="39" t="s">
        <v>2949</v>
      </c>
    </row>
    <row r="300" spans="1:5" ht="12.75">
      <c r="A300" s="35" t="s">
        <v>57</v>
      </c>
      <c r="E300" s="40" t="s">
        <v>5</v>
      </c>
    </row>
    <row r="301" spans="1:5" ht="12.75">
      <c r="A301" t="s">
        <v>58</v>
      </c>
      <c r="E301" s="39" t="s">
        <v>5</v>
      </c>
    </row>
    <row r="302" spans="1:16" ht="25.5">
      <c r="A302" t="s">
        <v>50</v>
      </c>
      <c s="34" t="s">
        <v>107</v>
      </c>
      <c s="34" t="s">
        <v>2950</v>
      </c>
      <c s="35" t="s">
        <v>5</v>
      </c>
      <c s="6" t="s">
        <v>2951</v>
      </c>
      <c s="36" t="s">
        <v>255</v>
      </c>
      <c s="37">
        <v>32</v>
      </c>
      <c s="36">
        <v>0.00153</v>
      </c>
      <c s="36">
        <f>ROUND(G302*H302,6)</f>
      </c>
      <c r="L302" s="38">
        <v>0</v>
      </c>
      <c s="32">
        <f>ROUND(ROUND(L302,2)*ROUND(G302,3),2)</f>
      </c>
      <c s="36" t="s">
        <v>386</v>
      </c>
      <c>
        <f>(M302*21)/100</f>
      </c>
      <c t="s">
        <v>28</v>
      </c>
    </row>
    <row r="303" spans="1:5" ht="25.5">
      <c r="A303" s="35" t="s">
        <v>56</v>
      </c>
      <c r="E303" s="39" t="s">
        <v>2951</v>
      </c>
    </row>
    <row r="304" spans="1:5" ht="12.75">
      <c r="A304" s="35" t="s">
        <v>57</v>
      </c>
      <c r="E304" s="40" t="s">
        <v>5</v>
      </c>
    </row>
    <row r="305" spans="1:5" ht="12.75">
      <c r="A305" t="s">
        <v>58</v>
      </c>
      <c r="E305" s="39" t="s">
        <v>5</v>
      </c>
    </row>
    <row r="306" spans="1:16" ht="25.5">
      <c r="A306" t="s">
        <v>50</v>
      </c>
      <c s="34" t="s">
        <v>110</v>
      </c>
      <c s="34" t="s">
        <v>2952</v>
      </c>
      <c s="35" t="s">
        <v>5</v>
      </c>
      <c s="6" t="s">
        <v>2953</v>
      </c>
      <c s="36" t="s">
        <v>255</v>
      </c>
      <c s="37">
        <v>51</v>
      </c>
      <c s="36">
        <v>0.00284</v>
      </c>
      <c s="36">
        <f>ROUND(G306*H306,6)</f>
      </c>
      <c r="L306" s="38">
        <v>0</v>
      </c>
      <c s="32">
        <f>ROUND(ROUND(L306,2)*ROUND(G306,3),2)</f>
      </c>
      <c s="36" t="s">
        <v>386</v>
      </c>
      <c>
        <f>(M306*21)/100</f>
      </c>
      <c t="s">
        <v>28</v>
      </c>
    </row>
    <row r="307" spans="1:5" ht="25.5">
      <c r="A307" s="35" t="s">
        <v>56</v>
      </c>
      <c r="E307" s="39" t="s">
        <v>2953</v>
      </c>
    </row>
    <row r="308" spans="1:5" ht="12.75">
      <c r="A308" s="35" t="s">
        <v>57</v>
      </c>
      <c r="E308" s="40" t="s">
        <v>5</v>
      </c>
    </row>
    <row r="309" spans="1:5" ht="12.75">
      <c r="A309" t="s">
        <v>58</v>
      </c>
      <c r="E309" s="39" t="s">
        <v>5</v>
      </c>
    </row>
    <row r="310" spans="1:16" ht="25.5">
      <c r="A310" t="s">
        <v>50</v>
      </c>
      <c s="34" t="s">
        <v>113</v>
      </c>
      <c s="34" t="s">
        <v>2954</v>
      </c>
      <c s="35" t="s">
        <v>5</v>
      </c>
      <c s="6" t="s">
        <v>2955</v>
      </c>
      <c s="36" t="s">
        <v>255</v>
      </c>
      <c s="37">
        <v>8</v>
      </c>
      <c s="36">
        <v>0.00373</v>
      </c>
      <c s="36">
        <f>ROUND(G310*H310,6)</f>
      </c>
      <c r="L310" s="38">
        <v>0</v>
      </c>
      <c s="32">
        <f>ROUND(ROUND(L310,2)*ROUND(G310,3),2)</f>
      </c>
      <c s="36" t="s">
        <v>386</v>
      </c>
      <c>
        <f>(M310*21)/100</f>
      </c>
      <c t="s">
        <v>28</v>
      </c>
    </row>
    <row r="311" spans="1:5" ht="25.5">
      <c r="A311" s="35" t="s">
        <v>56</v>
      </c>
      <c r="E311" s="39" t="s">
        <v>2955</v>
      </c>
    </row>
    <row r="312" spans="1:5" ht="12.75">
      <c r="A312" s="35" t="s">
        <v>57</v>
      </c>
      <c r="E312" s="40" t="s">
        <v>5</v>
      </c>
    </row>
    <row r="313" spans="1:5" ht="12.75">
      <c r="A313" t="s">
        <v>58</v>
      </c>
      <c r="E313" s="39" t="s">
        <v>5</v>
      </c>
    </row>
    <row r="314" spans="1:16" ht="12.75">
      <c r="A314" t="s">
        <v>50</v>
      </c>
      <c s="34" t="s">
        <v>116</v>
      </c>
      <c s="34" t="s">
        <v>2956</v>
      </c>
      <c s="35" t="s">
        <v>5</v>
      </c>
      <c s="6" t="s">
        <v>2957</v>
      </c>
      <c s="36" t="s">
        <v>54</v>
      </c>
      <c s="37">
        <v>1</v>
      </c>
      <c s="36">
        <v>0.00223</v>
      </c>
      <c s="36">
        <f>ROUND(G314*H314,6)</f>
      </c>
      <c r="L314" s="38">
        <v>0</v>
      </c>
      <c s="32">
        <f>ROUND(ROUND(L314,2)*ROUND(G314,3),2)</f>
      </c>
      <c s="36" t="s">
        <v>386</v>
      </c>
      <c>
        <f>(M314*21)/100</f>
      </c>
      <c t="s">
        <v>28</v>
      </c>
    </row>
    <row r="315" spans="1:5" ht="12.75">
      <c r="A315" s="35" t="s">
        <v>56</v>
      </c>
      <c r="E315" s="39" t="s">
        <v>2957</v>
      </c>
    </row>
    <row r="316" spans="1:5" ht="12.75">
      <c r="A316" s="35" t="s">
        <v>57</v>
      </c>
      <c r="E316" s="40" t="s">
        <v>5</v>
      </c>
    </row>
    <row r="317" spans="1:5" ht="12.75">
      <c r="A317" t="s">
        <v>58</v>
      </c>
      <c r="E317" s="39" t="s">
        <v>5</v>
      </c>
    </row>
    <row r="318" spans="1:16" ht="12.75">
      <c r="A318" t="s">
        <v>50</v>
      </c>
      <c s="34" t="s">
        <v>120</v>
      </c>
      <c s="34" t="s">
        <v>2958</v>
      </c>
      <c s="35" t="s">
        <v>5</v>
      </c>
      <c s="6" t="s">
        <v>2959</v>
      </c>
      <c s="36" t="s">
        <v>54</v>
      </c>
      <c s="37">
        <v>1</v>
      </c>
      <c s="36">
        <v>0.00108</v>
      </c>
      <c s="36">
        <f>ROUND(G318*H318,6)</f>
      </c>
      <c r="L318" s="38">
        <v>0</v>
      </c>
      <c s="32">
        <f>ROUND(ROUND(L318,2)*ROUND(G318,3),2)</f>
      </c>
      <c s="36" t="s">
        <v>386</v>
      </c>
      <c>
        <f>(M318*21)/100</f>
      </c>
      <c t="s">
        <v>28</v>
      </c>
    </row>
    <row r="319" spans="1:5" ht="12.75">
      <c r="A319" s="35" t="s">
        <v>56</v>
      </c>
      <c r="E319" s="39" t="s">
        <v>2959</v>
      </c>
    </row>
    <row r="320" spans="1:5" ht="12.75">
      <c r="A320" s="35" t="s">
        <v>57</v>
      </c>
      <c r="E320" s="40" t="s">
        <v>5</v>
      </c>
    </row>
    <row r="321" spans="1:5" ht="12.75">
      <c r="A321" t="s">
        <v>58</v>
      </c>
      <c r="E321" s="39" t="s">
        <v>5</v>
      </c>
    </row>
    <row r="322" spans="1:16" ht="12.75">
      <c r="A322" t="s">
        <v>50</v>
      </c>
      <c s="34" t="s">
        <v>124</v>
      </c>
      <c s="34" t="s">
        <v>2960</v>
      </c>
      <c s="35" t="s">
        <v>5</v>
      </c>
      <c s="6" t="s">
        <v>2961</v>
      </c>
      <c s="36" t="s">
        <v>54</v>
      </c>
      <c s="37">
        <v>4</v>
      </c>
      <c s="36">
        <v>0.00097</v>
      </c>
      <c s="36">
        <f>ROUND(G322*H322,6)</f>
      </c>
      <c r="L322" s="38">
        <v>0</v>
      </c>
      <c s="32">
        <f>ROUND(ROUND(L322,2)*ROUND(G322,3),2)</f>
      </c>
      <c s="36" t="s">
        <v>386</v>
      </c>
      <c>
        <f>(M322*21)/100</f>
      </c>
      <c t="s">
        <v>28</v>
      </c>
    </row>
    <row r="323" spans="1:5" ht="12.75">
      <c r="A323" s="35" t="s">
        <v>56</v>
      </c>
      <c r="E323" s="39" t="s">
        <v>2961</v>
      </c>
    </row>
    <row r="324" spans="1:5" ht="12.75">
      <c r="A324" s="35" t="s">
        <v>57</v>
      </c>
      <c r="E324" s="40" t="s">
        <v>5</v>
      </c>
    </row>
    <row r="325" spans="1:5" ht="12.75">
      <c r="A325" t="s">
        <v>58</v>
      </c>
      <c r="E325" s="39" t="s">
        <v>5</v>
      </c>
    </row>
    <row r="326" spans="1:16" ht="12.75">
      <c r="A326" t="s">
        <v>50</v>
      </c>
      <c s="34" t="s">
        <v>128</v>
      </c>
      <c s="34" t="s">
        <v>2962</v>
      </c>
      <c s="35" t="s">
        <v>5</v>
      </c>
      <c s="6" t="s">
        <v>2963</v>
      </c>
      <c s="36" t="s">
        <v>54</v>
      </c>
      <c s="37">
        <v>4</v>
      </c>
      <c s="36">
        <v>0.00123</v>
      </c>
      <c s="36">
        <f>ROUND(G326*H326,6)</f>
      </c>
      <c r="L326" s="38">
        <v>0</v>
      </c>
      <c s="32">
        <f>ROUND(ROUND(L326,2)*ROUND(G326,3),2)</f>
      </c>
      <c s="36" t="s">
        <v>386</v>
      </c>
      <c>
        <f>(M326*21)/100</f>
      </c>
      <c t="s">
        <v>28</v>
      </c>
    </row>
    <row r="327" spans="1:5" ht="12.75">
      <c r="A327" s="35" t="s">
        <v>56</v>
      </c>
      <c r="E327" s="39" t="s">
        <v>2963</v>
      </c>
    </row>
    <row r="328" spans="1:5" ht="12.75">
      <c r="A328" s="35" t="s">
        <v>57</v>
      </c>
      <c r="E328" s="40" t="s">
        <v>5</v>
      </c>
    </row>
    <row r="329" spans="1:5" ht="12.75">
      <c r="A329" t="s">
        <v>58</v>
      </c>
      <c r="E329" s="39" t="s">
        <v>5</v>
      </c>
    </row>
    <row r="330" spans="1:16" ht="12.75">
      <c r="A330" t="s">
        <v>50</v>
      </c>
      <c s="34" t="s">
        <v>131</v>
      </c>
      <c s="34" t="s">
        <v>2964</v>
      </c>
      <c s="35" t="s">
        <v>5</v>
      </c>
      <c s="6" t="s">
        <v>2965</v>
      </c>
      <c s="36" t="s">
        <v>54</v>
      </c>
      <c s="37">
        <v>1</v>
      </c>
      <c s="36">
        <v>0.00176</v>
      </c>
      <c s="36">
        <f>ROUND(G330*H330,6)</f>
      </c>
      <c r="L330" s="38">
        <v>0</v>
      </c>
      <c s="32">
        <f>ROUND(ROUND(L330,2)*ROUND(G330,3),2)</f>
      </c>
      <c s="36" t="s">
        <v>386</v>
      </c>
      <c>
        <f>(M330*21)/100</f>
      </c>
      <c t="s">
        <v>28</v>
      </c>
    </row>
    <row r="331" spans="1:5" ht="12.75">
      <c r="A331" s="35" t="s">
        <v>56</v>
      </c>
      <c r="E331" s="39" t="s">
        <v>2965</v>
      </c>
    </row>
    <row r="332" spans="1:5" ht="12.75">
      <c r="A332" s="35" t="s">
        <v>57</v>
      </c>
      <c r="E332" s="40" t="s">
        <v>5</v>
      </c>
    </row>
    <row r="333" spans="1:5" ht="12.75">
      <c r="A333" t="s">
        <v>58</v>
      </c>
      <c r="E333" s="39" t="s">
        <v>5</v>
      </c>
    </row>
    <row r="334" spans="1:16" ht="25.5">
      <c r="A334" t="s">
        <v>50</v>
      </c>
      <c s="34" t="s">
        <v>135</v>
      </c>
      <c s="34" t="s">
        <v>2966</v>
      </c>
      <c s="35" t="s">
        <v>5</v>
      </c>
      <c s="6" t="s">
        <v>2967</v>
      </c>
      <c s="36" t="s">
        <v>54</v>
      </c>
      <c s="37">
        <v>2</v>
      </c>
      <c s="36">
        <v>0.00049</v>
      </c>
      <c s="36">
        <f>ROUND(G334*H334,6)</f>
      </c>
      <c r="L334" s="38">
        <v>0</v>
      </c>
      <c s="32">
        <f>ROUND(ROUND(L334,2)*ROUND(G334,3),2)</f>
      </c>
      <c s="36" t="s">
        <v>386</v>
      </c>
      <c>
        <f>(M334*21)/100</f>
      </c>
      <c t="s">
        <v>28</v>
      </c>
    </row>
    <row r="335" spans="1:5" ht="25.5">
      <c r="A335" s="35" t="s">
        <v>56</v>
      </c>
      <c r="E335" s="39" t="s">
        <v>2967</v>
      </c>
    </row>
    <row r="336" spans="1:5" ht="12.75">
      <c r="A336" s="35" t="s">
        <v>57</v>
      </c>
      <c r="E336" s="40" t="s">
        <v>5</v>
      </c>
    </row>
    <row r="337" spans="1:5" ht="12.75">
      <c r="A337" t="s">
        <v>58</v>
      </c>
      <c r="E337" s="39" t="s">
        <v>5</v>
      </c>
    </row>
    <row r="338" spans="1:16" ht="12.75">
      <c r="A338" t="s">
        <v>50</v>
      </c>
      <c s="34" t="s">
        <v>138</v>
      </c>
      <c s="34" t="s">
        <v>2143</v>
      </c>
      <c s="35" t="s">
        <v>5</v>
      </c>
      <c s="6" t="s">
        <v>2968</v>
      </c>
      <c s="36" t="s">
        <v>54</v>
      </c>
      <c s="37">
        <v>2</v>
      </c>
      <c s="36">
        <v>0</v>
      </c>
      <c s="36">
        <f>ROUND(G338*H338,6)</f>
      </c>
      <c r="L338" s="38">
        <v>0</v>
      </c>
      <c s="32">
        <f>ROUND(ROUND(L338,2)*ROUND(G338,3),2)</f>
      </c>
      <c s="36" t="s">
        <v>55</v>
      </c>
      <c>
        <f>(M338*21)/100</f>
      </c>
      <c t="s">
        <v>28</v>
      </c>
    </row>
    <row r="339" spans="1:5" ht="12.75">
      <c r="A339" s="35" t="s">
        <v>56</v>
      </c>
      <c r="E339" s="39" t="s">
        <v>2968</v>
      </c>
    </row>
    <row r="340" spans="1:5" ht="12.75">
      <c r="A340" s="35" t="s">
        <v>57</v>
      </c>
      <c r="E340" s="40" t="s">
        <v>5</v>
      </c>
    </row>
    <row r="341" spans="1:5" ht="12.75">
      <c r="A341" t="s">
        <v>58</v>
      </c>
      <c r="E341" s="39" t="s">
        <v>5</v>
      </c>
    </row>
    <row r="342" spans="1:16" ht="25.5">
      <c r="A342" t="s">
        <v>50</v>
      </c>
      <c s="34" t="s">
        <v>142</v>
      </c>
      <c s="34" t="s">
        <v>2969</v>
      </c>
      <c s="35" t="s">
        <v>5</v>
      </c>
      <c s="6" t="s">
        <v>2970</v>
      </c>
      <c s="36" t="s">
        <v>255</v>
      </c>
      <c s="37">
        <v>314</v>
      </c>
      <c s="36">
        <v>0.00019</v>
      </c>
      <c s="36">
        <f>ROUND(G342*H342,6)</f>
      </c>
      <c r="L342" s="38">
        <v>0</v>
      </c>
      <c s="32">
        <f>ROUND(ROUND(L342,2)*ROUND(G342,3),2)</f>
      </c>
      <c s="36" t="s">
        <v>386</v>
      </c>
      <c>
        <f>(M342*21)/100</f>
      </c>
      <c t="s">
        <v>28</v>
      </c>
    </row>
    <row r="343" spans="1:5" ht="25.5">
      <c r="A343" s="35" t="s">
        <v>56</v>
      </c>
      <c r="E343" s="39" t="s">
        <v>2970</v>
      </c>
    </row>
    <row r="344" spans="1:5" ht="12.75">
      <c r="A344" s="35" t="s">
        <v>57</v>
      </c>
      <c r="E344" s="40" t="s">
        <v>2971</v>
      </c>
    </row>
    <row r="345" spans="1:5" ht="12.75">
      <c r="A345" t="s">
        <v>58</v>
      </c>
      <c r="E345" s="39" t="s">
        <v>5</v>
      </c>
    </row>
    <row r="346" spans="1:16" ht="25.5">
      <c r="A346" t="s">
        <v>50</v>
      </c>
      <c s="34" t="s">
        <v>146</v>
      </c>
      <c s="34" t="s">
        <v>2871</v>
      </c>
      <c s="35" t="s">
        <v>5</v>
      </c>
      <c s="6" t="s">
        <v>2872</v>
      </c>
      <c s="36" t="s">
        <v>255</v>
      </c>
      <c s="37">
        <v>314</v>
      </c>
      <c s="36">
        <v>1E-05</v>
      </c>
      <c s="36">
        <f>ROUND(G346*H346,6)</f>
      </c>
      <c r="L346" s="38">
        <v>0</v>
      </c>
      <c s="32">
        <f>ROUND(ROUND(L346,2)*ROUND(G346,3),2)</f>
      </c>
      <c s="36" t="s">
        <v>386</v>
      </c>
      <c>
        <f>(M346*21)/100</f>
      </c>
      <c t="s">
        <v>28</v>
      </c>
    </row>
    <row r="347" spans="1:5" ht="25.5">
      <c r="A347" s="35" t="s">
        <v>56</v>
      </c>
      <c r="E347" s="39" t="s">
        <v>2872</v>
      </c>
    </row>
    <row r="348" spans="1:5" ht="12.75">
      <c r="A348" s="35" t="s">
        <v>57</v>
      </c>
      <c r="E348" s="40" t="s">
        <v>2971</v>
      </c>
    </row>
    <row r="349" spans="1:5" ht="12.75">
      <c r="A349" t="s">
        <v>58</v>
      </c>
      <c r="E349" s="39" t="s">
        <v>5</v>
      </c>
    </row>
    <row r="350" spans="1:16" ht="25.5">
      <c r="A350" t="s">
        <v>50</v>
      </c>
      <c s="34" t="s">
        <v>149</v>
      </c>
      <c s="34" t="s">
        <v>1814</v>
      </c>
      <c s="35" t="s">
        <v>5</v>
      </c>
      <c s="6" t="s">
        <v>1815</v>
      </c>
      <c s="36" t="s">
        <v>240</v>
      </c>
      <c s="37">
        <v>0.536</v>
      </c>
      <c s="36">
        <v>0</v>
      </c>
      <c s="36">
        <f>ROUND(G350*H350,6)</f>
      </c>
      <c r="L350" s="38">
        <v>0</v>
      </c>
      <c s="32">
        <f>ROUND(ROUND(L350,2)*ROUND(G350,3),2)</f>
      </c>
      <c s="36" t="s">
        <v>386</v>
      </c>
      <c>
        <f>(M350*21)/100</f>
      </c>
      <c t="s">
        <v>28</v>
      </c>
    </row>
    <row r="351" spans="1:5" ht="25.5">
      <c r="A351" s="35" t="s">
        <v>56</v>
      </c>
      <c r="E351" s="39" t="s">
        <v>1815</v>
      </c>
    </row>
    <row r="352" spans="1:5" ht="12.75">
      <c r="A352" s="35" t="s">
        <v>57</v>
      </c>
      <c r="E352" s="40" t="s">
        <v>5</v>
      </c>
    </row>
    <row r="353" spans="1:5" ht="12.75">
      <c r="A353" t="s">
        <v>58</v>
      </c>
      <c r="E353" s="39" t="s">
        <v>5</v>
      </c>
    </row>
    <row r="354" spans="1:13" ht="12.75">
      <c r="A354" t="s">
        <v>47</v>
      </c>
      <c r="C354" s="31" t="s">
        <v>2972</v>
      </c>
      <c r="E354" s="33" t="s">
        <v>2973</v>
      </c>
      <c r="J354" s="32">
        <f>0</f>
      </c>
      <c s="32">
        <f>0</f>
      </c>
      <c s="32">
        <f>0+L355+L359+L363+L367</f>
      </c>
      <c s="32">
        <f>0+M355+M359+M363+M367</f>
      </c>
    </row>
    <row r="355" spans="1:16" ht="25.5">
      <c r="A355" t="s">
        <v>50</v>
      </c>
      <c s="34" t="s">
        <v>152</v>
      </c>
      <c s="34" t="s">
        <v>2974</v>
      </c>
      <c s="35" t="s">
        <v>5</v>
      </c>
      <c s="6" t="s">
        <v>2975</v>
      </c>
      <c s="36" t="s">
        <v>1812</v>
      </c>
      <c s="37">
        <v>3</v>
      </c>
      <c s="36">
        <v>0.00066</v>
      </c>
      <c s="36">
        <f>ROUND(G355*H355,6)</f>
      </c>
      <c r="L355" s="38">
        <v>0</v>
      </c>
      <c s="32">
        <f>ROUND(ROUND(L355,2)*ROUND(G355,3),2)</f>
      </c>
      <c s="36" t="s">
        <v>386</v>
      </c>
      <c>
        <f>(M355*21)/100</f>
      </c>
      <c t="s">
        <v>28</v>
      </c>
    </row>
    <row r="356" spans="1:5" ht="25.5">
      <c r="A356" s="35" t="s">
        <v>56</v>
      </c>
      <c r="E356" s="39" t="s">
        <v>2975</v>
      </c>
    </row>
    <row r="357" spans="1:5" ht="12.75">
      <c r="A357" s="35" t="s">
        <v>57</v>
      </c>
      <c r="E357" s="40" t="s">
        <v>2976</v>
      </c>
    </row>
    <row r="358" spans="1:5" ht="12.75">
      <c r="A358" t="s">
        <v>58</v>
      </c>
      <c r="E358" s="39" t="s">
        <v>5</v>
      </c>
    </row>
    <row r="359" spans="1:16" ht="12.75">
      <c r="A359" t="s">
        <v>50</v>
      </c>
      <c s="34" t="s">
        <v>155</v>
      </c>
      <c s="34" t="s">
        <v>2977</v>
      </c>
      <c s="35" t="s">
        <v>5</v>
      </c>
      <c s="6" t="s">
        <v>2978</v>
      </c>
      <c s="36" t="s">
        <v>54</v>
      </c>
      <c s="37">
        <v>2</v>
      </c>
      <c s="36">
        <v>0.01</v>
      </c>
      <c s="36">
        <f>ROUND(G359*H359,6)</f>
      </c>
      <c r="L359" s="38">
        <v>0</v>
      </c>
      <c s="32">
        <f>ROUND(ROUND(L359,2)*ROUND(G359,3),2)</f>
      </c>
      <c s="36" t="s">
        <v>386</v>
      </c>
      <c>
        <f>(M359*21)/100</f>
      </c>
      <c t="s">
        <v>28</v>
      </c>
    </row>
    <row r="360" spans="1:5" ht="12.75">
      <c r="A360" s="35" t="s">
        <v>56</v>
      </c>
      <c r="E360" s="39" t="s">
        <v>2978</v>
      </c>
    </row>
    <row r="361" spans="1:5" ht="12.75">
      <c r="A361" s="35" t="s">
        <v>57</v>
      </c>
      <c r="E361" s="40" t="s">
        <v>5</v>
      </c>
    </row>
    <row r="362" spans="1:5" ht="12.75">
      <c r="A362" t="s">
        <v>58</v>
      </c>
      <c r="E362" s="39" t="s">
        <v>5</v>
      </c>
    </row>
    <row r="363" spans="1:16" ht="12.75">
      <c r="A363" t="s">
        <v>50</v>
      </c>
      <c s="34" t="s">
        <v>158</v>
      </c>
      <c s="34" t="s">
        <v>2979</v>
      </c>
      <c s="35" t="s">
        <v>5</v>
      </c>
      <c s="6" t="s">
        <v>2980</v>
      </c>
      <c s="36" t="s">
        <v>54</v>
      </c>
      <c s="37">
        <v>1</v>
      </c>
      <c s="36">
        <v>0.01</v>
      </c>
      <c s="36">
        <f>ROUND(G363*H363,6)</f>
      </c>
      <c r="L363" s="38">
        <v>0</v>
      </c>
      <c s="32">
        <f>ROUND(ROUND(L363,2)*ROUND(G363,3),2)</f>
      </c>
      <c s="36" t="s">
        <v>386</v>
      </c>
      <c>
        <f>(M363*21)/100</f>
      </c>
      <c t="s">
        <v>28</v>
      </c>
    </row>
    <row r="364" spans="1:5" ht="12.75">
      <c r="A364" s="35" t="s">
        <v>56</v>
      </c>
      <c r="E364" s="39" t="s">
        <v>2980</v>
      </c>
    </row>
    <row r="365" spans="1:5" ht="12.75">
      <c r="A365" s="35" t="s">
        <v>57</v>
      </c>
      <c r="E365" s="40" t="s">
        <v>5</v>
      </c>
    </row>
    <row r="366" spans="1:5" ht="12.75">
      <c r="A366" t="s">
        <v>58</v>
      </c>
      <c r="E366" s="39" t="s">
        <v>5</v>
      </c>
    </row>
    <row r="367" spans="1:16" ht="25.5">
      <c r="A367" t="s">
        <v>50</v>
      </c>
      <c s="34" t="s">
        <v>161</v>
      </c>
      <c s="34" t="s">
        <v>2981</v>
      </c>
      <c s="35" t="s">
        <v>5</v>
      </c>
      <c s="6" t="s">
        <v>2982</v>
      </c>
      <c s="36" t="s">
        <v>240</v>
      </c>
      <c s="37">
        <v>0.032</v>
      </c>
      <c s="36">
        <v>0</v>
      </c>
      <c s="36">
        <f>ROUND(G367*H367,6)</f>
      </c>
      <c r="L367" s="38">
        <v>0</v>
      </c>
      <c s="32">
        <f>ROUND(ROUND(L367,2)*ROUND(G367,3),2)</f>
      </c>
      <c s="36" t="s">
        <v>386</v>
      </c>
      <c>
        <f>(M367*21)/100</f>
      </c>
      <c t="s">
        <v>28</v>
      </c>
    </row>
    <row r="368" spans="1:5" ht="25.5">
      <c r="A368" s="35" t="s">
        <v>56</v>
      </c>
      <c r="E368" s="39" t="s">
        <v>2982</v>
      </c>
    </row>
    <row r="369" spans="1:5" ht="12.75">
      <c r="A369" s="35" t="s">
        <v>57</v>
      </c>
      <c r="E369" s="40" t="s">
        <v>5</v>
      </c>
    </row>
    <row r="370" spans="1:5" ht="12.75">
      <c r="A370" t="s">
        <v>58</v>
      </c>
      <c r="E370" s="39" t="s">
        <v>5</v>
      </c>
    </row>
    <row r="371" spans="1:13" ht="12.75">
      <c r="A371" t="s">
        <v>47</v>
      </c>
      <c r="C371" s="31" t="s">
        <v>2983</v>
      </c>
      <c r="E371" s="33" t="s">
        <v>2984</v>
      </c>
      <c r="J371" s="32">
        <f>0</f>
      </c>
      <c s="32">
        <f>0</f>
      </c>
      <c s="32">
        <f>0+L372+L376+L380</f>
      </c>
      <c s="32">
        <f>0+M372+M376+M380</f>
      </c>
    </row>
    <row r="372" spans="1:16" ht="25.5">
      <c r="A372" t="s">
        <v>50</v>
      </c>
      <c s="34" t="s">
        <v>166</v>
      </c>
      <c s="34" t="s">
        <v>2985</v>
      </c>
      <c s="35" t="s">
        <v>5</v>
      </c>
      <c s="6" t="s">
        <v>2986</v>
      </c>
      <c s="36" t="s">
        <v>1812</v>
      </c>
      <c s="37">
        <v>1</v>
      </c>
      <c s="36">
        <v>0.00328</v>
      </c>
      <c s="36">
        <f>ROUND(G372*H372,6)</f>
      </c>
      <c r="L372" s="38">
        <v>0</v>
      </c>
      <c s="32">
        <f>ROUND(ROUND(L372,2)*ROUND(G372,3),2)</f>
      </c>
      <c s="36" t="s">
        <v>386</v>
      </c>
      <c>
        <f>(M372*21)/100</f>
      </c>
      <c t="s">
        <v>28</v>
      </c>
    </row>
    <row r="373" spans="1:5" ht="38.25">
      <c r="A373" s="35" t="s">
        <v>56</v>
      </c>
      <c r="E373" s="39" t="s">
        <v>2987</v>
      </c>
    </row>
    <row r="374" spans="1:5" ht="12.75">
      <c r="A374" s="35" t="s">
        <v>57</v>
      </c>
      <c r="E374" s="40" t="s">
        <v>5</v>
      </c>
    </row>
    <row r="375" spans="1:5" ht="12.75">
      <c r="A375" t="s">
        <v>58</v>
      </c>
      <c r="E375" s="39" t="s">
        <v>5</v>
      </c>
    </row>
    <row r="376" spans="1:16" ht="25.5">
      <c r="A376" t="s">
        <v>50</v>
      </c>
      <c s="34" t="s">
        <v>172</v>
      </c>
      <c s="34" t="s">
        <v>2988</v>
      </c>
      <c s="35" t="s">
        <v>5</v>
      </c>
      <c s="6" t="s">
        <v>2989</v>
      </c>
      <c s="36" t="s">
        <v>1812</v>
      </c>
      <c s="37">
        <v>1</v>
      </c>
      <c s="36">
        <v>0.00379</v>
      </c>
      <c s="36">
        <f>ROUND(G376*H376,6)</f>
      </c>
      <c r="L376" s="38">
        <v>0</v>
      </c>
      <c s="32">
        <f>ROUND(ROUND(L376,2)*ROUND(G376,3),2)</f>
      </c>
      <c s="36" t="s">
        <v>386</v>
      </c>
      <c>
        <f>(M376*21)/100</f>
      </c>
      <c t="s">
        <v>28</v>
      </c>
    </row>
    <row r="377" spans="1:5" ht="38.25">
      <c r="A377" s="35" t="s">
        <v>56</v>
      </c>
      <c r="E377" s="39" t="s">
        <v>2990</v>
      </c>
    </row>
    <row r="378" spans="1:5" ht="12.75">
      <c r="A378" s="35" t="s">
        <v>57</v>
      </c>
      <c r="E378" s="40" t="s">
        <v>5</v>
      </c>
    </row>
    <row r="379" spans="1:5" ht="12.75">
      <c r="A379" t="s">
        <v>58</v>
      </c>
      <c r="E379" s="39" t="s">
        <v>5</v>
      </c>
    </row>
    <row r="380" spans="1:16" ht="25.5">
      <c r="A380" t="s">
        <v>50</v>
      </c>
      <c s="34" t="s">
        <v>176</v>
      </c>
      <c s="34" t="s">
        <v>2991</v>
      </c>
      <c s="35" t="s">
        <v>5</v>
      </c>
      <c s="6" t="s">
        <v>2992</v>
      </c>
      <c s="36" t="s">
        <v>240</v>
      </c>
      <c s="37">
        <v>0.007</v>
      </c>
      <c s="36">
        <v>0</v>
      </c>
      <c s="36">
        <f>ROUND(G380*H380,6)</f>
      </c>
      <c r="L380" s="38">
        <v>0</v>
      </c>
      <c s="32">
        <f>ROUND(ROUND(L380,2)*ROUND(G380,3),2)</f>
      </c>
      <c s="36" t="s">
        <v>386</v>
      </c>
      <c>
        <f>(M380*21)/100</f>
      </c>
      <c t="s">
        <v>28</v>
      </c>
    </row>
    <row r="381" spans="1:5" ht="25.5">
      <c r="A381" s="35" t="s">
        <v>56</v>
      </c>
      <c r="E381" s="39" t="s">
        <v>2992</v>
      </c>
    </row>
    <row r="382" spans="1:5" ht="12.75">
      <c r="A382" s="35" t="s">
        <v>57</v>
      </c>
      <c r="E382" s="40" t="s">
        <v>5</v>
      </c>
    </row>
    <row r="383" spans="1:5" ht="12.75">
      <c r="A383" t="s">
        <v>58</v>
      </c>
      <c r="E383" s="39" t="s">
        <v>5</v>
      </c>
    </row>
    <row r="384" spans="1:13" ht="25.5">
      <c r="A384" t="s">
        <v>47</v>
      </c>
      <c r="C384" s="31" t="s">
        <v>48</v>
      </c>
      <c r="E384" s="33" t="s">
        <v>2993</v>
      </c>
      <c r="J384" s="32">
        <f>0</f>
      </c>
      <c s="32">
        <f>0</f>
      </c>
      <c s="32">
        <f>0+L385+L389+L393+L397+L401+L405+L409</f>
      </c>
      <c s="32">
        <f>0+M385+M389+M393+M397+M401+M405+M409</f>
      </c>
    </row>
    <row r="385" spans="1:16" ht="12.75">
      <c r="A385" t="s">
        <v>50</v>
      </c>
      <c s="34" t="s">
        <v>51</v>
      </c>
      <c s="34" t="s">
        <v>2994</v>
      </c>
      <c s="35" t="s">
        <v>5</v>
      </c>
      <c s="6" t="s">
        <v>2995</v>
      </c>
      <c s="36" t="s">
        <v>1278</v>
      </c>
      <c s="37">
        <v>14</v>
      </c>
      <c s="36">
        <v>0</v>
      </c>
      <c s="36">
        <f>ROUND(G385*H385,6)</f>
      </c>
      <c r="L385" s="38">
        <v>0</v>
      </c>
      <c s="32">
        <f>ROUND(ROUND(L385,2)*ROUND(G385,3),2)</f>
      </c>
      <c s="36" t="s">
        <v>55</v>
      </c>
      <c>
        <f>(M385*21)/100</f>
      </c>
      <c t="s">
        <v>28</v>
      </c>
    </row>
    <row r="386" spans="1:5" ht="12.75">
      <c r="A386" s="35" t="s">
        <v>56</v>
      </c>
      <c r="E386" s="39" t="s">
        <v>2995</v>
      </c>
    </row>
    <row r="387" spans="1:5" ht="12.75">
      <c r="A387" s="35" t="s">
        <v>57</v>
      </c>
      <c r="E387" s="40" t="s">
        <v>5</v>
      </c>
    </row>
    <row r="388" spans="1:5" ht="12.75">
      <c r="A388" t="s">
        <v>58</v>
      </c>
      <c r="E388" s="39" t="s">
        <v>5</v>
      </c>
    </row>
    <row r="389" spans="1:16" ht="12.75">
      <c r="A389" t="s">
        <v>50</v>
      </c>
      <c s="34" t="s">
        <v>28</v>
      </c>
      <c s="34" t="s">
        <v>2996</v>
      </c>
      <c s="35" t="s">
        <v>5</v>
      </c>
      <c s="6" t="s">
        <v>2997</v>
      </c>
      <c s="36" t="s">
        <v>1278</v>
      </c>
      <c s="37">
        <v>10</v>
      </c>
      <c s="36">
        <v>0</v>
      </c>
      <c s="36">
        <f>ROUND(G389*H389,6)</f>
      </c>
      <c r="L389" s="38">
        <v>0</v>
      </c>
      <c s="32">
        <f>ROUND(ROUND(L389,2)*ROUND(G389,3),2)</f>
      </c>
      <c s="36" t="s">
        <v>55</v>
      </c>
      <c>
        <f>(M389*21)/100</f>
      </c>
      <c t="s">
        <v>28</v>
      </c>
    </row>
    <row r="390" spans="1:5" ht="12.75">
      <c r="A390" s="35" t="s">
        <v>56</v>
      </c>
      <c r="E390" s="39" t="s">
        <v>2997</v>
      </c>
    </row>
    <row r="391" spans="1:5" ht="12.75">
      <c r="A391" s="35" t="s">
        <v>57</v>
      </c>
      <c r="E391" s="40" t="s">
        <v>5</v>
      </c>
    </row>
    <row r="392" spans="1:5" ht="12.75">
      <c r="A392" t="s">
        <v>58</v>
      </c>
      <c r="E392" s="39" t="s">
        <v>5</v>
      </c>
    </row>
    <row r="393" spans="1:16" ht="12.75">
      <c r="A393" t="s">
        <v>50</v>
      </c>
      <c s="34" t="s">
        <v>26</v>
      </c>
      <c s="34" t="s">
        <v>2998</v>
      </c>
      <c s="35" t="s">
        <v>5</v>
      </c>
      <c s="6" t="s">
        <v>2999</v>
      </c>
      <c s="36" t="s">
        <v>1278</v>
      </c>
      <c s="37">
        <v>6</v>
      </c>
      <c s="36">
        <v>0</v>
      </c>
      <c s="36">
        <f>ROUND(G393*H393,6)</f>
      </c>
      <c r="L393" s="38">
        <v>0</v>
      </c>
      <c s="32">
        <f>ROUND(ROUND(L393,2)*ROUND(G393,3),2)</f>
      </c>
      <c s="36" t="s">
        <v>55</v>
      </c>
      <c>
        <f>(M393*21)/100</f>
      </c>
      <c t="s">
        <v>28</v>
      </c>
    </row>
    <row r="394" spans="1:5" ht="12.75">
      <c r="A394" s="35" t="s">
        <v>56</v>
      </c>
      <c r="E394" s="39" t="s">
        <v>2999</v>
      </c>
    </row>
    <row r="395" spans="1:5" ht="12.75">
      <c r="A395" s="35" t="s">
        <v>57</v>
      </c>
      <c r="E395" s="40" t="s">
        <v>5</v>
      </c>
    </row>
    <row r="396" spans="1:5" ht="12.75">
      <c r="A396" t="s">
        <v>58</v>
      </c>
      <c r="E396" s="39" t="s">
        <v>5</v>
      </c>
    </row>
    <row r="397" spans="1:16" ht="12.75">
      <c r="A397" t="s">
        <v>50</v>
      </c>
      <c s="34" t="s">
        <v>82</v>
      </c>
      <c s="34" t="s">
        <v>3000</v>
      </c>
      <c s="35" t="s">
        <v>5</v>
      </c>
      <c s="6" t="s">
        <v>3001</v>
      </c>
      <c s="36" t="s">
        <v>1278</v>
      </c>
      <c s="37">
        <v>7</v>
      </c>
      <c s="36">
        <v>0</v>
      </c>
      <c s="36">
        <f>ROUND(G397*H397,6)</f>
      </c>
      <c r="L397" s="38">
        <v>0</v>
      </c>
      <c s="32">
        <f>ROUND(ROUND(L397,2)*ROUND(G397,3),2)</f>
      </c>
      <c s="36" t="s">
        <v>55</v>
      </c>
      <c>
        <f>(M397*21)/100</f>
      </c>
      <c t="s">
        <v>28</v>
      </c>
    </row>
    <row r="398" spans="1:5" ht="12.75">
      <c r="A398" s="35" t="s">
        <v>56</v>
      </c>
      <c r="E398" s="39" t="s">
        <v>3001</v>
      </c>
    </row>
    <row r="399" spans="1:5" ht="12.75">
      <c r="A399" s="35" t="s">
        <v>57</v>
      </c>
      <c r="E399" s="40" t="s">
        <v>5</v>
      </c>
    </row>
    <row r="400" spans="1:5" ht="12.75">
      <c r="A400" t="s">
        <v>58</v>
      </c>
      <c r="E400" s="39" t="s">
        <v>5</v>
      </c>
    </row>
    <row r="401" spans="1:16" ht="12.75">
      <c r="A401" t="s">
        <v>50</v>
      </c>
      <c s="34" t="s">
        <v>86</v>
      </c>
      <c s="34" t="s">
        <v>3002</v>
      </c>
      <c s="35" t="s">
        <v>5</v>
      </c>
      <c s="6" t="s">
        <v>3003</v>
      </c>
      <c s="36" t="s">
        <v>1278</v>
      </c>
      <c s="37">
        <v>2</v>
      </c>
      <c s="36">
        <v>0</v>
      </c>
      <c s="36">
        <f>ROUND(G401*H401,6)</f>
      </c>
      <c r="L401" s="38">
        <v>0</v>
      </c>
      <c s="32">
        <f>ROUND(ROUND(L401,2)*ROUND(G401,3),2)</f>
      </c>
      <c s="36" t="s">
        <v>55</v>
      </c>
      <c>
        <f>(M401*21)/100</f>
      </c>
      <c t="s">
        <v>28</v>
      </c>
    </row>
    <row r="402" spans="1:5" ht="12.75">
      <c r="A402" s="35" t="s">
        <v>56</v>
      </c>
      <c r="E402" s="39" t="s">
        <v>3003</v>
      </c>
    </row>
    <row r="403" spans="1:5" ht="12.75">
      <c r="A403" s="35" t="s">
        <v>57</v>
      </c>
      <c r="E403" s="40" t="s">
        <v>5</v>
      </c>
    </row>
    <row r="404" spans="1:5" ht="12.75">
      <c r="A404" t="s">
        <v>58</v>
      </c>
      <c r="E404" s="39" t="s">
        <v>5</v>
      </c>
    </row>
    <row r="405" spans="1:16" ht="12.75">
      <c r="A405" t="s">
        <v>50</v>
      </c>
      <c s="34" t="s">
        <v>27</v>
      </c>
      <c s="34" t="s">
        <v>3004</v>
      </c>
      <c s="35" t="s">
        <v>5</v>
      </c>
      <c s="6" t="s">
        <v>3005</v>
      </c>
      <c s="36" t="s">
        <v>1278</v>
      </c>
      <c s="37">
        <v>2</v>
      </c>
      <c s="36">
        <v>0</v>
      </c>
      <c s="36">
        <f>ROUND(G405*H405,6)</f>
      </c>
      <c r="L405" s="38">
        <v>0</v>
      </c>
      <c s="32">
        <f>ROUND(ROUND(L405,2)*ROUND(G405,3),2)</f>
      </c>
      <c s="36" t="s">
        <v>55</v>
      </c>
      <c>
        <f>(M405*21)/100</f>
      </c>
      <c t="s">
        <v>28</v>
      </c>
    </row>
    <row r="406" spans="1:5" ht="12.75">
      <c r="A406" s="35" t="s">
        <v>56</v>
      </c>
      <c r="E406" s="39" t="s">
        <v>3005</v>
      </c>
    </row>
    <row r="407" spans="1:5" ht="12.75">
      <c r="A407" s="35" t="s">
        <v>57</v>
      </c>
      <c r="E407" s="40" t="s">
        <v>5</v>
      </c>
    </row>
    <row r="408" spans="1:5" ht="12.75">
      <c r="A408" t="s">
        <v>58</v>
      </c>
      <c r="E408" s="39" t="s">
        <v>5</v>
      </c>
    </row>
    <row r="409" spans="1:16" ht="12.75">
      <c r="A409" t="s">
        <v>50</v>
      </c>
      <c s="34" t="s">
        <v>93</v>
      </c>
      <c s="34" t="s">
        <v>3006</v>
      </c>
      <c s="35" t="s">
        <v>5</v>
      </c>
      <c s="6" t="s">
        <v>3007</v>
      </c>
      <c s="36" t="s">
        <v>2452</v>
      </c>
      <c s="37">
        <v>6</v>
      </c>
      <c s="36">
        <v>0</v>
      </c>
      <c s="36">
        <f>ROUND(G409*H409,6)</f>
      </c>
      <c r="L409" s="38">
        <v>0</v>
      </c>
      <c s="32">
        <f>ROUND(ROUND(L409,2)*ROUND(G409,3),2)</f>
      </c>
      <c s="36" t="s">
        <v>55</v>
      </c>
      <c>
        <f>(M409*21)/100</f>
      </c>
      <c t="s">
        <v>28</v>
      </c>
    </row>
    <row r="410" spans="1:5" ht="12.75">
      <c r="A410" s="35" t="s">
        <v>56</v>
      </c>
      <c r="E410" s="39" t="s">
        <v>3007</v>
      </c>
    </row>
    <row r="411" spans="1:5" ht="12.75">
      <c r="A411" s="35" t="s">
        <v>57</v>
      </c>
      <c r="E411" s="40" t="s">
        <v>5</v>
      </c>
    </row>
    <row r="412" spans="1:5" ht="12.75">
      <c r="A412" t="s">
        <v>58</v>
      </c>
      <c r="E412" s="39" t="s">
        <v>5</v>
      </c>
    </row>
    <row r="413" spans="1:13" ht="12.75">
      <c r="A413" t="s">
        <v>2811</v>
      </c>
      <c r="C413" s="31" t="s">
        <v>3008</v>
      </c>
      <c r="E413" s="33" t="s">
        <v>3009</v>
      </c>
      <c r="J413" s="32">
        <f>0+J414+J431+J444+J469</f>
      </c>
      <c s="32">
        <f>0+K414+K431+K444+K469</f>
      </c>
      <c s="32">
        <f>0+L414+L431+L444+L469</f>
      </c>
      <c s="32">
        <f>0+M414+M431+M444+M469</f>
      </c>
    </row>
    <row r="414" spans="1:13" ht="12.75">
      <c r="A414" t="s">
        <v>47</v>
      </c>
      <c r="C414" s="31" t="s">
        <v>51</v>
      </c>
      <c r="E414" s="33" t="s">
        <v>1157</v>
      </c>
      <c r="J414" s="32">
        <f>0</f>
      </c>
      <c s="32">
        <f>0</f>
      </c>
      <c s="32">
        <f>0+L415+L419+L423+L427</f>
      </c>
      <c s="32">
        <f>0+M415+M419+M423+M427</f>
      </c>
    </row>
    <row r="415" spans="1:16" ht="25.5">
      <c r="A415" t="s">
        <v>50</v>
      </c>
      <c s="34" t="s">
        <v>51</v>
      </c>
      <c s="34" t="s">
        <v>3010</v>
      </c>
      <c s="35" t="s">
        <v>5</v>
      </c>
      <c s="6" t="s">
        <v>3011</v>
      </c>
      <c s="36" t="s">
        <v>227</v>
      </c>
      <c s="37">
        <v>240</v>
      </c>
      <c s="36">
        <v>0</v>
      </c>
      <c s="36">
        <f>ROUND(G415*H415,6)</f>
      </c>
      <c r="L415" s="38">
        <v>0</v>
      </c>
      <c s="32">
        <f>ROUND(ROUND(L415,2)*ROUND(G415,3),2)</f>
      </c>
      <c s="36" t="s">
        <v>386</v>
      </c>
      <c>
        <f>(M415*21)/100</f>
      </c>
      <c t="s">
        <v>28</v>
      </c>
    </row>
    <row r="416" spans="1:5" ht="25.5">
      <c r="A416" s="35" t="s">
        <v>56</v>
      </c>
      <c r="E416" s="39" t="s">
        <v>3011</v>
      </c>
    </row>
    <row r="417" spans="1:5" ht="12.75">
      <c r="A417" s="35" t="s">
        <v>57</v>
      </c>
      <c r="E417" s="40" t="s">
        <v>3012</v>
      </c>
    </row>
    <row r="418" spans="1:5" ht="12.75">
      <c r="A418" t="s">
        <v>58</v>
      </c>
      <c r="E418" s="39" t="s">
        <v>5</v>
      </c>
    </row>
    <row r="419" spans="1:16" ht="25.5">
      <c r="A419" t="s">
        <v>50</v>
      </c>
      <c s="34" t="s">
        <v>28</v>
      </c>
      <c s="34" t="s">
        <v>2820</v>
      </c>
      <c s="35" t="s">
        <v>5</v>
      </c>
      <c s="6" t="s">
        <v>2821</v>
      </c>
      <c s="36" t="s">
        <v>252</v>
      </c>
      <c s="37">
        <v>800</v>
      </c>
      <c s="36">
        <v>0.00084</v>
      </c>
      <c s="36">
        <f>ROUND(G419*H419,6)</f>
      </c>
      <c r="L419" s="38">
        <v>0</v>
      </c>
      <c s="32">
        <f>ROUND(ROUND(L419,2)*ROUND(G419,3),2)</f>
      </c>
      <c s="36" t="s">
        <v>386</v>
      </c>
      <c>
        <f>(M419*21)/100</f>
      </c>
      <c t="s">
        <v>28</v>
      </c>
    </row>
    <row r="420" spans="1:5" ht="25.5">
      <c r="A420" s="35" t="s">
        <v>56</v>
      </c>
      <c r="E420" s="39" t="s">
        <v>2821</v>
      </c>
    </row>
    <row r="421" spans="1:5" ht="12.75">
      <c r="A421" s="35" t="s">
        <v>57</v>
      </c>
      <c r="E421" s="40" t="s">
        <v>3013</v>
      </c>
    </row>
    <row r="422" spans="1:5" ht="12.75">
      <c r="A422" t="s">
        <v>58</v>
      </c>
      <c r="E422" s="39" t="s">
        <v>5</v>
      </c>
    </row>
    <row r="423" spans="1:16" ht="25.5">
      <c r="A423" t="s">
        <v>50</v>
      </c>
      <c s="34" t="s">
        <v>26</v>
      </c>
      <c s="34" t="s">
        <v>2823</v>
      </c>
      <c s="35" t="s">
        <v>5</v>
      </c>
      <c s="6" t="s">
        <v>2824</v>
      </c>
      <c s="36" t="s">
        <v>252</v>
      </c>
      <c s="37">
        <v>800</v>
      </c>
      <c s="36">
        <v>0</v>
      </c>
      <c s="36">
        <f>ROUND(G423*H423,6)</f>
      </c>
      <c r="L423" s="38">
        <v>0</v>
      </c>
      <c s="32">
        <f>ROUND(ROUND(L423,2)*ROUND(G423,3),2)</f>
      </c>
      <c s="36" t="s">
        <v>386</v>
      </c>
      <c>
        <f>(M423*21)/100</f>
      </c>
      <c t="s">
        <v>28</v>
      </c>
    </row>
    <row r="424" spans="1:5" ht="25.5">
      <c r="A424" s="35" t="s">
        <v>56</v>
      </c>
      <c r="E424" s="39" t="s">
        <v>2824</v>
      </c>
    </row>
    <row r="425" spans="1:5" ht="12.75">
      <c r="A425" s="35" t="s">
        <v>57</v>
      </c>
      <c r="E425" s="40" t="s">
        <v>3013</v>
      </c>
    </row>
    <row r="426" spans="1:5" ht="12.75">
      <c r="A426" t="s">
        <v>58</v>
      </c>
      <c r="E426" s="39" t="s">
        <v>5</v>
      </c>
    </row>
    <row r="427" spans="1:16" ht="25.5">
      <c r="A427" t="s">
        <v>50</v>
      </c>
      <c s="34" t="s">
        <v>82</v>
      </c>
      <c s="34" t="s">
        <v>2833</v>
      </c>
      <c s="35" t="s">
        <v>5</v>
      </c>
      <c s="6" t="s">
        <v>2834</v>
      </c>
      <c s="36" t="s">
        <v>227</v>
      </c>
      <c s="37">
        <v>240</v>
      </c>
      <c s="36">
        <v>0</v>
      </c>
      <c s="36">
        <f>ROUND(G427*H427,6)</f>
      </c>
      <c r="L427" s="38">
        <v>0</v>
      </c>
      <c s="32">
        <f>ROUND(ROUND(L427,2)*ROUND(G427,3),2)</f>
      </c>
      <c s="36" t="s">
        <v>386</v>
      </c>
      <c>
        <f>(M427*21)/100</f>
      </c>
      <c t="s">
        <v>28</v>
      </c>
    </row>
    <row r="428" spans="1:5" ht="25.5">
      <c r="A428" s="35" t="s">
        <v>56</v>
      </c>
      <c r="E428" s="39" t="s">
        <v>2834</v>
      </c>
    </row>
    <row r="429" spans="1:5" ht="12.75">
      <c r="A429" s="35" t="s">
        <v>57</v>
      </c>
      <c r="E429" s="40" t="s">
        <v>3014</v>
      </c>
    </row>
    <row r="430" spans="1:5" ht="12.75">
      <c r="A430" t="s">
        <v>58</v>
      </c>
      <c r="E430" s="39" t="s">
        <v>5</v>
      </c>
    </row>
    <row r="431" spans="1:13" ht="12.75">
      <c r="A431" t="s">
        <v>47</v>
      </c>
      <c r="C431" s="31" t="s">
        <v>26</v>
      </c>
      <c r="E431" s="33" t="s">
        <v>1545</v>
      </c>
      <c r="J431" s="32">
        <f>0</f>
      </c>
      <c s="32">
        <f>0</f>
      </c>
      <c s="32">
        <f>0+L432+L436+L440</f>
      </c>
      <c s="32">
        <f>0+M432+M436+M440</f>
      </c>
    </row>
    <row r="432" spans="1:16" ht="25.5">
      <c r="A432" t="s">
        <v>50</v>
      </c>
      <c s="34" t="s">
        <v>86</v>
      </c>
      <c s="34" t="s">
        <v>3015</v>
      </c>
      <c s="35" t="s">
        <v>5</v>
      </c>
      <c s="6" t="s">
        <v>3016</v>
      </c>
      <c s="36" t="s">
        <v>54</v>
      </c>
      <c s="37">
        <v>1</v>
      </c>
      <c s="36">
        <v>3.10714</v>
      </c>
      <c s="36">
        <f>ROUND(G432*H432,6)</f>
      </c>
      <c r="L432" s="38">
        <v>0</v>
      </c>
      <c s="32">
        <f>ROUND(ROUND(L432,2)*ROUND(G432,3),2)</f>
      </c>
      <c s="36" t="s">
        <v>386</v>
      </c>
      <c>
        <f>(M432*21)/100</f>
      </c>
      <c t="s">
        <v>28</v>
      </c>
    </row>
    <row r="433" spans="1:5" ht="25.5">
      <c r="A433" s="35" t="s">
        <v>56</v>
      </c>
      <c r="E433" s="39" t="s">
        <v>3016</v>
      </c>
    </row>
    <row r="434" spans="1:5" ht="12.75">
      <c r="A434" s="35" t="s">
        <v>57</v>
      </c>
      <c r="E434" s="40" t="s">
        <v>5</v>
      </c>
    </row>
    <row r="435" spans="1:5" ht="12.75">
      <c r="A435" t="s">
        <v>58</v>
      </c>
      <c r="E435" s="39" t="s">
        <v>5</v>
      </c>
    </row>
    <row r="436" spans="1:16" ht="12.75">
      <c r="A436" t="s">
        <v>50</v>
      </c>
      <c s="34" t="s">
        <v>27</v>
      </c>
      <c s="34" t="s">
        <v>3017</v>
      </c>
      <c s="35" t="s">
        <v>5</v>
      </c>
      <c s="6" t="s">
        <v>3018</v>
      </c>
      <c s="36" t="s">
        <v>255</v>
      </c>
      <c s="37">
        <v>400</v>
      </c>
      <c s="36">
        <v>0.00019</v>
      </c>
      <c s="36">
        <f>ROUND(G436*H436,6)</f>
      </c>
      <c r="L436" s="38">
        <v>0</v>
      </c>
      <c s="32">
        <f>ROUND(ROUND(L436,2)*ROUND(G436,3),2)</f>
      </c>
      <c s="36" t="s">
        <v>386</v>
      </c>
      <c>
        <f>(M436*21)/100</f>
      </c>
      <c t="s">
        <v>28</v>
      </c>
    </row>
    <row r="437" spans="1:5" ht="12.75">
      <c r="A437" s="35" t="s">
        <v>56</v>
      </c>
      <c r="E437" s="39" t="s">
        <v>3018</v>
      </c>
    </row>
    <row r="438" spans="1:5" ht="12.75">
      <c r="A438" s="35" t="s">
        <v>57</v>
      </c>
      <c r="E438" s="40" t="s">
        <v>5</v>
      </c>
    </row>
    <row r="439" spans="1:5" ht="12.75">
      <c r="A439" t="s">
        <v>58</v>
      </c>
      <c r="E439" s="39" t="s">
        <v>5</v>
      </c>
    </row>
    <row r="440" spans="1:16" ht="38.25">
      <c r="A440" t="s">
        <v>50</v>
      </c>
      <c s="34" t="s">
        <v>93</v>
      </c>
      <c s="34" t="s">
        <v>2877</v>
      </c>
      <c s="35" t="s">
        <v>5</v>
      </c>
      <c s="6" t="s">
        <v>2878</v>
      </c>
      <c s="36" t="s">
        <v>54</v>
      </c>
      <c s="37">
        <v>1</v>
      </c>
      <c s="36">
        <v>0.0086</v>
      </c>
      <c s="36">
        <f>ROUND(G440*H440,6)</f>
      </c>
      <c r="L440" s="38">
        <v>0</v>
      </c>
      <c s="32">
        <f>ROUND(ROUND(L440,2)*ROUND(G440,3),2)</f>
      </c>
      <c s="36" t="s">
        <v>386</v>
      </c>
      <c>
        <f>(M440*21)/100</f>
      </c>
      <c t="s">
        <v>28</v>
      </c>
    </row>
    <row r="441" spans="1:5" ht="38.25">
      <c r="A441" s="35" t="s">
        <v>56</v>
      </c>
      <c r="E441" s="39" t="s">
        <v>2879</v>
      </c>
    </row>
    <row r="442" spans="1:5" ht="12.75">
      <c r="A442" s="35" t="s">
        <v>57</v>
      </c>
      <c r="E442" s="40" t="s">
        <v>5</v>
      </c>
    </row>
    <row r="443" spans="1:5" ht="12.75">
      <c r="A443" t="s">
        <v>58</v>
      </c>
      <c r="E443" s="39" t="s">
        <v>5</v>
      </c>
    </row>
    <row r="444" spans="1:13" ht="12.75">
      <c r="A444" t="s">
        <v>47</v>
      </c>
      <c r="C444" s="31" t="s">
        <v>97</v>
      </c>
      <c r="E444" s="33" t="s">
        <v>2385</v>
      </c>
      <c r="J444" s="32">
        <f>0</f>
      </c>
      <c s="32">
        <f>0</f>
      </c>
      <c s="32">
        <f>0+L445+L449+L453+L457+L461+L465</f>
      </c>
      <c s="32">
        <f>0+M445+M449+M453+M457+M461+M465</f>
      </c>
    </row>
    <row r="445" spans="1:16" ht="38.25">
      <c r="A445" t="s">
        <v>50</v>
      </c>
      <c s="34" t="s">
        <v>97</v>
      </c>
      <c s="34" t="s">
        <v>3019</v>
      </c>
      <c s="35" t="s">
        <v>5</v>
      </c>
      <c s="6" t="s">
        <v>3020</v>
      </c>
      <c s="36" t="s">
        <v>255</v>
      </c>
      <c s="37">
        <v>400</v>
      </c>
      <c s="36">
        <v>0</v>
      </c>
      <c s="36">
        <f>ROUND(G445*H445,6)</f>
      </c>
      <c r="L445" s="38">
        <v>0</v>
      </c>
      <c s="32">
        <f>ROUND(ROUND(L445,2)*ROUND(G445,3),2)</f>
      </c>
      <c s="36" t="s">
        <v>55</v>
      </c>
      <c>
        <f>(M445*21)/100</f>
      </c>
      <c t="s">
        <v>28</v>
      </c>
    </row>
    <row r="446" spans="1:5" ht="38.25">
      <c r="A446" s="35" t="s">
        <v>56</v>
      </c>
      <c r="E446" s="39" t="s">
        <v>3020</v>
      </c>
    </row>
    <row r="447" spans="1:5" ht="12.75">
      <c r="A447" s="35" t="s">
        <v>57</v>
      </c>
      <c r="E447" s="40" t="s">
        <v>5</v>
      </c>
    </row>
    <row r="448" spans="1:5" ht="12.75">
      <c r="A448" t="s">
        <v>58</v>
      </c>
      <c r="E448" s="39" t="s">
        <v>5</v>
      </c>
    </row>
    <row r="449" spans="1:16" ht="12.75">
      <c r="A449" t="s">
        <v>50</v>
      </c>
      <c s="34" t="s">
        <v>65</v>
      </c>
      <c s="34" t="s">
        <v>3021</v>
      </c>
      <c s="35" t="s">
        <v>5</v>
      </c>
      <c s="6" t="s">
        <v>3022</v>
      </c>
      <c s="36" t="s">
        <v>255</v>
      </c>
      <c s="37">
        <v>406</v>
      </c>
      <c s="36">
        <v>0.00105</v>
      </c>
      <c s="36">
        <f>ROUND(G449*H449,6)</f>
      </c>
      <c r="L449" s="38">
        <v>0</v>
      </c>
      <c s="32">
        <f>ROUND(ROUND(L449,2)*ROUND(G449,3),2)</f>
      </c>
      <c s="36" t="s">
        <v>386</v>
      </c>
      <c>
        <f>(M449*21)/100</f>
      </c>
      <c t="s">
        <v>28</v>
      </c>
    </row>
    <row r="450" spans="1:5" ht="12.75">
      <c r="A450" s="35" t="s">
        <v>56</v>
      </c>
      <c r="E450" s="39" t="s">
        <v>3022</v>
      </c>
    </row>
    <row r="451" spans="1:5" ht="12.75">
      <c r="A451" s="35" t="s">
        <v>57</v>
      </c>
      <c r="E451" s="40" t="s">
        <v>5</v>
      </c>
    </row>
    <row r="452" spans="1:5" ht="12.75">
      <c r="A452" t="s">
        <v>58</v>
      </c>
      <c r="E452" s="39" t="s">
        <v>5</v>
      </c>
    </row>
    <row r="453" spans="1:16" ht="25.5">
      <c r="A453" t="s">
        <v>50</v>
      </c>
      <c s="34" t="s">
        <v>103</v>
      </c>
      <c s="34" t="s">
        <v>3023</v>
      </c>
      <c s="35" t="s">
        <v>5</v>
      </c>
      <c s="6" t="s">
        <v>3024</v>
      </c>
      <c s="36" t="s">
        <v>54</v>
      </c>
      <c s="37">
        <v>6</v>
      </c>
      <c s="36">
        <v>0</v>
      </c>
      <c s="36">
        <f>ROUND(G453*H453,6)</f>
      </c>
      <c r="L453" s="38">
        <v>0</v>
      </c>
      <c s="32">
        <f>ROUND(ROUND(L453,2)*ROUND(G453,3),2)</f>
      </c>
      <c s="36" t="s">
        <v>55</v>
      </c>
      <c>
        <f>(M453*21)/100</f>
      </c>
      <c t="s">
        <v>28</v>
      </c>
    </row>
    <row r="454" spans="1:5" ht="25.5">
      <c r="A454" s="35" t="s">
        <v>56</v>
      </c>
      <c r="E454" s="39" t="s">
        <v>3024</v>
      </c>
    </row>
    <row r="455" spans="1:5" ht="12.75">
      <c r="A455" s="35" t="s">
        <v>57</v>
      </c>
      <c r="E455" s="40" t="s">
        <v>5</v>
      </c>
    </row>
    <row r="456" spans="1:5" ht="12.75">
      <c r="A456" t="s">
        <v>58</v>
      </c>
      <c r="E456" s="39" t="s">
        <v>5</v>
      </c>
    </row>
    <row r="457" spans="1:16" ht="12.75">
      <c r="A457" t="s">
        <v>50</v>
      </c>
      <c s="34" t="s">
        <v>107</v>
      </c>
      <c s="34" t="s">
        <v>3025</v>
      </c>
      <c s="35" t="s">
        <v>5</v>
      </c>
      <c s="6" t="s">
        <v>3026</v>
      </c>
      <c s="36" t="s">
        <v>54</v>
      </c>
      <c s="37">
        <v>6</v>
      </c>
      <c s="36">
        <v>0.00026</v>
      </c>
      <c s="36">
        <f>ROUND(G457*H457,6)</f>
      </c>
      <c r="L457" s="38">
        <v>0</v>
      </c>
      <c s="32">
        <f>ROUND(ROUND(L457,2)*ROUND(G457,3),2)</f>
      </c>
      <c s="36" t="s">
        <v>386</v>
      </c>
      <c>
        <f>(M457*21)/100</f>
      </c>
      <c t="s">
        <v>28</v>
      </c>
    </row>
    <row r="458" spans="1:5" ht="12.75">
      <c r="A458" s="35" t="s">
        <v>56</v>
      </c>
      <c r="E458" s="39" t="s">
        <v>3026</v>
      </c>
    </row>
    <row r="459" spans="1:5" ht="12.75">
      <c r="A459" s="35" t="s">
        <v>57</v>
      </c>
      <c r="E459" s="40" t="s">
        <v>5</v>
      </c>
    </row>
    <row r="460" spans="1:5" ht="12.75">
      <c r="A460" t="s">
        <v>58</v>
      </c>
      <c r="E460" s="39" t="s">
        <v>5</v>
      </c>
    </row>
    <row r="461" spans="1:16" ht="12.75">
      <c r="A461" t="s">
        <v>50</v>
      </c>
      <c s="34" t="s">
        <v>110</v>
      </c>
      <c s="34" t="s">
        <v>2933</v>
      </c>
      <c s="35" t="s">
        <v>5</v>
      </c>
      <c s="6" t="s">
        <v>2934</v>
      </c>
      <c s="36" t="s">
        <v>255</v>
      </c>
      <c s="37">
        <v>400</v>
      </c>
      <c s="36">
        <v>0</v>
      </c>
      <c s="36">
        <f>ROUND(G461*H461,6)</f>
      </c>
      <c r="L461" s="38">
        <v>0</v>
      </c>
      <c s="32">
        <f>ROUND(ROUND(L461,2)*ROUND(G461,3),2)</f>
      </c>
      <c s="36" t="s">
        <v>386</v>
      </c>
      <c>
        <f>(M461*21)/100</f>
      </c>
      <c t="s">
        <v>28</v>
      </c>
    </row>
    <row r="462" spans="1:5" ht="12.75">
      <c r="A462" s="35" t="s">
        <v>56</v>
      </c>
      <c r="E462" s="39" t="s">
        <v>2934</v>
      </c>
    </row>
    <row r="463" spans="1:5" ht="12.75">
      <c r="A463" s="35" t="s">
        <v>57</v>
      </c>
      <c r="E463" s="40" t="s">
        <v>5</v>
      </c>
    </row>
    <row r="464" spans="1:5" ht="12.75">
      <c r="A464" t="s">
        <v>58</v>
      </c>
      <c r="E464" s="39" t="s">
        <v>5</v>
      </c>
    </row>
    <row r="465" spans="1:16" ht="12.75">
      <c r="A465" t="s">
        <v>50</v>
      </c>
      <c s="34" t="s">
        <v>113</v>
      </c>
      <c s="34" t="s">
        <v>3027</v>
      </c>
      <c s="35" t="s">
        <v>5</v>
      </c>
      <c s="6" t="s">
        <v>3028</v>
      </c>
      <c s="36" t="s">
        <v>255</v>
      </c>
      <c s="37">
        <v>400</v>
      </c>
      <c s="36">
        <v>0.00013</v>
      </c>
      <c s="36">
        <f>ROUND(G465*H465,6)</f>
      </c>
      <c r="L465" s="38">
        <v>0</v>
      </c>
      <c s="32">
        <f>ROUND(ROUND(L465,2)*ROUND(G465,3),2)</f>
      </c>
      <c s="36" t="s">
        <v>386</v>
      </c>
      <c>
        <f>(M465*21)/100</f>
      </c>
      <c t="s">
        <v>28</v>
      </c>
    </row>
    <row r="466" spans="1:5" ht="12.75">
      <c r="A466" s="35" t="s">
        <v>56</v>
      </c>
      <c r="E466" s="39" t="s">
        <v>3028</v>
      </c>
    </row>
    <row r="467" spans="1:5" ht="12.75">
      <c r="A467" s="35" t="s">
        <v>57</v>
      </c>
      <c r="E467" s="40" t="s">
        <v>5</v>
      </c>
    </row>
    <row r="468" spans="1:5" ht="12.75">
      <c r="A468" t="s">
        <v>58</v>
      </c>
      <c r="E468" s="39" t="s">
        <v>5</v>
      </c>
    </row>
    <row r="469" spans="1:13" ht="12.75">
      <c r="A469" t="s">
        <v>47</v>
      </c>
      <c r="C469" s="31" t="s">
        <v>1525</v>
      </c>
      <c r="E469" s="33" t="s">
        <v>1526</v>
      </c>
      <c r="J469" s="32">
        <f>0</f>
      </c>
      <c s="32">
        <f>0</f>
      </c>
      <c s="32">
        <f>0+L470+L474</f>
      </c>
      <c s="32">
        <f>0+M470+M474</f>
      </c>
    </row>
    <row r="470" spans="1:16" ht="38.25">
      <c r="A470" t="s">
        <v>50</v>
      </c>
      <c s="34" t="s">
        <v>116</v>
      </c>
      <c s="34" t="s">
        <v>3029</v>
      </c>
      <c s="35" t="s">
        <v>5</v>
      </c>
      <c s="6" t="s">
        <v>3030</v>
      </c>
      <c s="36" t="s">
        <v>240</v>
      </c>
      <c s="37">
        <v>4.344</v>
      </c>
      <c s="36">
        <v>0</v>
      </c>
      <c s="36">
        <f>ROUND(G470*H470,6)</f>
      </c>
      <c r="L470" s="38">
        <v>0</v>
      </c>
      <c s="32">
        <f>ROUND(ROUND(L470,2)*ROUND(G470,3),2)</f>
      </c>
      <c s="36" t="s">
        <v>386</v>
      </c>
      <c>
        <f>(M470*21)/100</f>
      </c>
      <c t="s">
        <v>28</v>
      </c>
    </row>
    <row r="471" spans="1:5" ht="38.25">
      <c r="A471" s="35" t="s">
        <v>56</v>
      </c>
      <c r="E471" s="39" t="s">
        <v>3031</v>
      </c>
    </row>
    <row r="472" spans="1:5" ht="12.75">
      <c r="A472" s="35" t="s">
        <v>57</v>
      </c>
      <c r="E472" s="40" t="s">
        <v>5</v>
      </c>
    </row>
    <row r="473" spans="1:5" ht="12.75">
      <c r="A473" t="s">
        <v>58</v>
      </c>
      <c r="E473" s="39" t="s">
        <v>5</v>
      </c>
    </row>
    <row r="474" spans="1:16" ht="25.5">
      <c r="A474" t="s">
        <v>50</v>
      </c>
      <c s="34" t="s">
        <v>120</v>
      </c>
      <c s="34" t="s">
        <v>3032</v>
      </c>
      <c s="35" t="s">
        <v>5</v>
      </c>
      <c s="6" t="s">
        <v>3033</v>
      </c>
      <c s="36" t="s">
        <v>240</v>
      </c>
      <c s="37">
        <v>4.344</v>
      </c>
      <c s="36">
        <v>0</v>
      </c>
      <c s="36">
        <f>ROUND(G474*H474,6)</f>
      </c>
      <c r="L474" s="38">
        <v>0</v>
      </c>
      <c s="32">
        <f>ROUND(ROUND(L474,2)*ROUND(G474,3),2)</f>
      </c>
      <c s="36" t="s">
        <v>386</v>
      </c>
      <c>
        <f>(M474*21)/100</f>
      </c>
      <c t="s">
        <v>28</v>
      </c>
    </row>
    <row r="475" spans="1:5" ht="25.5">
      <c r="A475" s="35" t="s">
        <v>56</v>
      </c>
      <c r="E475" s="39" t="s">
        <v>3033</v>
      </c>
    </row>
    <row r="476" spans="1:5" ht="12.75">
      <c r="A476" s="35" t="s">
        <v>57</v>
      </c>
      <c r="E476" s="40" t="s">
        <v>5</v>
      </c>
    </row>
    <row r="477" spans="1:5" ht="12.75">
      <c r="A477" t="s">
        <v>58</v>
      </c>
      <c r="E477" s="39" t="s">
        <v>5</v>
      </c>
    </row>
    <row r="478" spans="1:13" ht="12.75">
      <c r="A478" t="s">
        <v>2811</v>
      </c>
      <c r="C478" s="31" t="s">
        <v>3034</v>
      </c>
      <c r="E478" s="33" t="s">
        <v>3035</v>
      </c>
      <c r="J478" s="32">
        <f>0+J479+J528+J533+J542</f>
      </c>
      <c s="32">
        <f>0+K479+K528+K533+K542</f>
      </c>
      <c s="32">
        <f>0+L479+L528+L533+L542</f>
      </c>
      <c s="32">
        <f>0+M479+M528+M533+M542</f>
      </c>
    </row>
    <row r="479" spans="1:13" ht="12.75">
      <c r="A479" t="s">
        <v>47</v>
      </c>
      <c r="C479" s="31" t="s">
        <v>3036</v>
      </c>
      <c r="E479" s="33" t="s">
        <v>3037</v>
      </c>
      <c r="J479" s="32">
        <f>0</f>
      </c>
      <c s="32">
        <f>0</f>
      </c>
      <c s="32">
        <f>0+L480+L484+L488+L492+L496+L500+L504+L508+L512+L516+L520+L524</f>
      </c>
      <c s="32">
        <f>0+M480+M484+M488+M492+M496+M500+M504+M508+M512+M516+M520+M524</f>
      </c>
    </row>
    <row r="480" spans="1:16" ht="12.75">
      <c r="A480" t="s">
        <v>50</v>
      </c>
      <c s="34" t="s">
        <v>86</v>
      </c>
      <c s="34" t="s">
        <v>3038</v>
      </c>
      <c s="35" t="s">
        <v>5</v>
      </c>
      <c s="6" t="s">
        <v>3039</v>
      </c>
      <c s="36" t="s">
        <v>255</v>
      </c>
      <c s="37">
        <v>55</v>
      </c>
      <c s="36">
        <v>0.00197</v>
      </c>
      <c s="36">
        <f>ROUND(G480*H480,6)</f>
      </c>
      <c r="L480" s="38">
        <v>0</v>
      </c>
      <c s="32">
        <f>ROUND(ROUND(L480,2)*ROUND(G480,3),2)</f>
      </c>
      <c s="36" t="s">
        <v>386</v>
      </c>
      <c>
        <f>(M480*21)/100</f>
      </c>
      <c t="s">
        <v>28</v>
      </c>
    </row>
    <row r="481" spans="1:5" ht="12.75">
      <c r="A481" s="35" t="s">
        <v>56</v>
      </c>
      <c r="E481" s="39" t="s">
        <v>3039</v>
      </c>
    </row>
    <row r="482" spans="1:5" ht="12.75">
      <c r="A482" s="35" t="s">
        <v>57</v>
      </c>
      <c r="E482" s="40" t="s">
        <v>5</v>
      </c>
    </row>
    <row r="483" spans="1:5" ht="12.75">
      <c r="A483" t="s">
        <v>58</v>
      </c>
      <c r="E483" s="39" t="s">
        <v>5</v>
      </c>
    </row>
    <row r="484" spans="1:16" ht="12.75">
      <c r="A484" t="s">
        <v>50</v>
      </c>
      <c s="34" t="s">
        <v>27</v>
      </c>
      <c s="34" t="s">
        <v>3040</v>
      </c>
      <c s="35" t="s">
        <v>5</v>
      </c>
      <c s="6" t="s">
        <v>3041</v>
      </c>
      <c s="36" t="s">
        <v>255</v>
      </c>
      <c s="37">
        <v>34</v>
      </c>
      <c s="36">
        <v>0.00304</v>
      </c>
      <c s="36">
        <f>ROUND(G484*H484,6)</f>
      </c>
      <c r="L484" s="38">
        <v>0</v>
      </c>
      <c s="32">
        <f>ROUND(ROUND(L484,2)*ROUND(G484,3),2)</f>
      </c>
      <c s="36" t="s">
        <v>386</v>
      </c>
      <c>
        <f>(M484*21)/100</f>
      </c>
      <c t="s">
        <v>28</v>
      </c>
    </row>
    <row r="485" spans="1:5" ht="12.75">
      <c r="A485" s="35" t="s">
        <v>56</v>
      </c>
      <c r="E485" s="39" t="s">
        <v>3041</v>
      </c>
    </row>
    <row r="486" spans="1:5" ht="12.75">
      <c r="A486" s="35" t="s">
        <v>57</v>
      </c>
      <c r="E486" s="40" t="s">
        <v>5</v>
      </c>
    </row>
    <row r="487" spans="1:5" ht="12.75">
      <c r="A487" t="s">
        <v>58</v>
      </c>
      <c r="E487" s="39" t="s">
        <v>5</v>
      </c>
    </row>
    <row r="488" spans="1:16" ht="12.75">
      <c r="A488" t="s">
        <v>50</v>
      </c>
      <c s="34" t="s">
        <v>93</v>
      </c>
      <c s="34" t="s">
        <v>3042</v>
      </c>
      <c s="35" t="s">
        <v>5</v>
      </c>
      <c s="6" t="s">
        <v>3043</v>
      </c>
      <c s="36" t="s">
        <v>255</v>
      </c>
      <c s="37">
        <v>15</v>
      </c>
      <c s="36">
        <v>0.00071</v>
      </c>
      <c s="36">
        <f>ROUND(G488*H488,6)</f>
      </c>
      <c r="L488" s="38">
        <v>0</v>
      </c>
      <c s="32">
        <f>ROUND(ROUND(L488,2)*ROUND(G488,3),2)</f>
      </c>
      <c s="36" t="s">
        <v>386</v>
      </c>
      <c>
        <f>(M488*21)/100</f>
      </c>
      <c t="s">
        <v>28</v>
      </c>
    </row>
    <row r="489" spans="1:5" ht="12.75">
      <c r="A489" s="35" t="s">
        <v>56</v>
      </c>
      <c r="E489" s="39" t="s">
        <v>3043</v>
      </c>
    </row>
    <row r="490" spans="1:5" ht="12.75">
      <c r="A490" s="35" t="s">
        <v>57</v>
      </c>
      <c r="E490" s="40" t="s">
        <v>5</v>
      </c>
    </row>
    <row r="491" spans="1:5" ht="12.75">
      <c r="A491" t="s">
        <v>58</v>
      </c>
      <c r="E491" s="39" t="s">
        <v>5</v>
      </c>
    </row>
    <row r="492" spans="1:16" ht="12.75">
      <c r="A492" t="s">
        <v>50</v>
      </c>
      <c s="34" t="s">
        <v>97</v>
      </c>
      <c s="34" t="s">
        <v>3044</v>
      </c>
      <c s="35" t="s">
        <v>5</v>
      </c>
      <c s="6" t="s">
        <v>3045</v>
      </c>
      <c s="36" t="s">
        <v>255</v>
      </c>
      <c s="37">
        <v>20</v>
      </c>
      <c s="36">
        <v>0.00206</v>
      </c>
      <c s="36">
        <f>ROUND(G492*H492,6)</f>
      </c>
      <c r="L492" s="38">
        <v>0</v>
      </c>
      <c s="32">
        <f>ROUND(ROUND(L492,2)*ROUND(G492,3),2)</f>
      </c>
      <c s="36" t="s">
        <v>386</v>
      </c>
      <c>
        <f>(M492*21)/100</f>
      </c>
      <c t="s">
        <v>28</v>
      </c>
    </row>
    <row r="493" spans="1:5" ht="12.75">
      <c r="A493" s="35" t="s">
        <v>56</v>
      </c>
      <c r="E493" s="39" t="s">
        <v>3045</v>
      </c>
    </row>
    <row r="494" spans="1:5" ht="12.75">
      <c r="A494" s="35" t="s">
        <v>57</v>
      </c>
      <c r="E494" s="40" t="s">
        <v>5</v>
      </c>
    </row>
    <row r="495" spans="1:5" ht="12.75">
      <c r="A495" t="s">
        <v>58</v>
      </c>
      <c r="E495" s="39" t="s">
        <v>5</v>
      </c>
    </row>
    <row r="496" spans="1:16" ht="12.75">
      <c r="A496" t="s">
        <v>50</v>
      </c>
      <c s="34" t="s">
        <v>65</v>
      </c>
      <c s="34" t="s">
        <v>3046</v>
      </c>
      <c s="35" t="s">
        <v>5</v>
      </c>
      <c s="6" t="s">
        <v>3047</v>
      </c>
      <c s="36" t="s">
        <v>255</v>
      </c>
      <c s="37">
        <v>6</v>
      </c>
      <c s="36">
        <v>0.00059</v>
      </c>
      <c s="36">
        <f>ROUND(G496*H496,6)</f>
      </c>
      <c r="L496" s="38">
        <v>0</v>
      </c>
      <c s="32">
        <f>ROUND(ROUND(L496,2)*ROUND(G496,3),2)</f>
      </c>
      <c s="36" t="s">
        <v>386</v>
      </c>
      <c>
        <f>(M496*21)/100</f>
      </c>
      <c t="s">
        <v>28</v>
      </c>
    </row>
    <row r="497" spans="1:5" ht="12.75">
      <c r="A497" s="35" t="s">
        <v>56</v>
      </c>
      <c r="E497" s="39" t="s">
        <v>3047</v>
      </c>
    </row>
    <row r="498" spans="1:5" ht="12.75">
      <c r="A498" s="35" t="s">
        <v>57</v>
      </c>
      <c r="E498" s="40" t="s">
        <v>5</v>
      </c>
    </row>
    <row r="499" spans="1:5" ht="12.75">
      <c r="A499" t="s">
        <v>58</v>
      </c>
      <c r="E499" s="39" t="s">
        <v>5</v>
      </c>
    </row>
    <row r="500" spans="1:16" ht="12.75">
      <c r="A500" t="s">
        <v>50</v>
      </c>
      <c s="34" t="s">
        <v>103</v>
      </c>
      <c s="34" t="s">
        <v>3048</v>
      </c>
      <c s="35" t="s">
        <v>5</v>
      </c>
      <c s="6" t="s">
        <v>3049</v>
      </c>
      <c s="36" t="s">
        <v>255</v>
      </c>
      <c s="37">
        <v>25</v>
      </c>
      <c s="36">
        <v>0.00201</v>
      </c>
      <c s="36">
        <f>ROUND(G500*H500,6)</f>
      </c>
      <c r="L500" s="38">
        <v>0</v>
      </c>
      <c s="32">
        <f>ROUND(ROUND(L500,2)*ROUND(G500,3),2)</f>
      </c>
      <c s="36" t="s">
        <v>386</v>
      </c>
      <c>
        <f>(M500*21)/100</f>
      </c>
      <c t="s">
        <v>28</v>
      </c>
    </row>
    <row r="501" spans="1:5" ht="12.75">
      <c r="A501" s="35" t="s">
        <v>56</v>
      </c>
      <c r="E501" s="39" t="s">
        <v>3049</v>
      </c>
    </row>
    <row r="502" spans="1:5" ht="12.75">
      <c r="A502" s="35" t="s">
        <v>57</v>
      </c>
      <c r="E502" s="40" t="s">
        <v>5</v>
      </c>
    </row>
    <row r="503" spans="1:5" ht="12.75">
      <c r="A503" t="s">
        <v>58</v>
      </c>
      <c r="E503" s="39" t="s">
        <v>5</v>
      </c>
    </row>
    <row r="504" spans="1:16" ht="12.75">
      <c r="A504" t="s">
        <v>50</v>
      </c>
      <c s="34" t="s">
        <v>107</v>
      </c>
      <c s="34" t="s">
        <v>3050</v>
      </c>
      <c s="35" t="s">
        <v>5</v>
      </c>
      <c s="6" t="s">
        <v>3051</v>
      </c>
      <c s="36" t="s">
        <v>255</v>
      </c>
      <c s="37">
        <v>16</v>
      </c>
      <c s="36">
        <v>0.00041</v>
      </c>
      <c s="36">
        <f>ROUND(G504*H504,6)</f>
      </c>
      <c r="L504" s="38">
        <v>0</v>
      </c>
      <c s="32">
        <f>ROUND(ROUND(L504,2)*ROUND(G504,3),2)</f>
      </c>
      <c s="36" t="s">
        <v>386</v>
      </c>
      <c>
        <f>(M504*21)/100</f>
      </c>
      <c t="s">
        <v>28</v>
      </c>
    </row>
    <row r="505" spans="1:5" ht="12.75">
      <c r="A505" s="35" t="s">
        <v>56</v>
      </c>
      <c r="E505" s="39" t="s">
        <v>3051</v>
      </c>
    </row>
    <row r="506" spans="1:5" ht="12.75">
      <c r="A506" s="35" t="s">
        <v>57</v>
      </c>
      <c r="E506" s="40" t="s">
        <v>5</v>
      </c>
    </row>
    <row r="507" spans="1:5" ht="12.75">
      <c r="A507" t="s">
        <v>58</v>
      </c>
      <c r="E507" s="39" t="s">
        <v>5</v>
      </c>
    </row>
    <row r="508" spans="1:16" ht="12.75">
      <c r="A508" t="s">
        <v>50</v>
      </c>
      <c s="34" t="s">
        <v>110</v>
      </c>
      <c s="34" t="s">
        <v>3052</v>
      </c>
      <c s="35" t="s">
        <v>5</v>
      </c>
      <c s="6" t="s">
        <v>3053</v>
      </c>
      <c s="36" t="s">
        <v>255</v>
      </c>
      <c s="37">
        <v>48</v>
      </c>
      <c s="36">
        <v>0.00048</v>
      </c>
      <c s="36">
        <f>ROUND(G508*H508,6)</f>
      </c>
      <c r="L508" s="38">
        <v>0</v>
      </c>
      <c s="32">
        <f>ROUND(ROUND(L508,2)*ROUND(G508,3),2)</f>
      </c>
      <c s="36" t="s">
        <v>386</v>
      </c>
      <c>
        <f>(M508*21)/100</f>
      </c>
      <c t="s">
        <v>28</v>
      </c>
    </row>
    <row r="509" spans="1:5" ht="12.75">
      <c r="A509" s="35" t="s">
        <v>56</v>
      </c>
      <c r="E509" s="39" t="s">
        <v>3053</v>
      </c>
    </row>
    <row r="510" spans="1:5" ht="12.75">
      <c r="A510" s="35" t="s">
        <v>57</v>
      </c>
      <c r="E510" s="40" t="s">
        <v>3054</v>
      </c>
    </row>
    <row r="511" spans="1:5" ht="12.75">
      <c r="A511" t="s">
        <v>58</v>
      </c>
      <c r="E511" s="39" t="s">
        <v>5</v>
      </c>
    </row>
    <row r="512" spans="1:16" ht="25.5">
      <c r="A512" t="s">
        <v>50</v>
      </c>
      <c s="34" t="s">
        <v>113</v>
      </c>
      <c s="34" t="s">
        <v>3055</v>
      </c>
      <c s="35" t="s">
        <v>5</v>
      </c>
      <c s="6" t="s">
        <v>3056</v>
      </c>
      <c s="36" t="s">
        <v>54</v>
      </c>
      <c s="37">
        <v>7</v>
      </c>
      <c s="36">
        <v>0.0009</v>
      </c>
      <c s="36">
        <f>ROUND(G512*H512,6)</f>
      </c>
      <c r="L512" s="38">
        <v>0</v>
      </c>
      <c s="32">
        <f>ROUND(ROUND(L512,2)*ROUND(G512,3),2)</f>
      </c>
      <c s="36" t="s">
        <v>386</v>
      </c>
      <c>
        <f>(M512*21)/100</f>
      </c>
      <c t="s">
        <v>28</v>
      </c>
    </row>
    <row r="513" spans="1:5" ht="25.5">
      <c r="A513" s="35" t="s">
        <v>56</v>
      </c>
      <c r="E513" s="39" t="s">
        <v>3056</v>
      </c>
    </row>
    <row r="514" spans="1:5" ht="12.75">
      <c r="A514" s="35" t="s">
        <v>57</v>
      </c>
      <c r="E514" s="40" t="s">
        <v>5</v>
      </c>
    </row>
    <row r="515" spans="1:5" ht="12.75">
      <c r="A515" t="s">
        <v>58</v>
      </c>
      <c r="E515" s="39" t="s">
        <v>5</v>
      </c>
    </row>
    <row r="516" spans="1:16" ht="12.75">
      <c r="A516" t="s">
        <v>50</v>
      </c>
      <c s="34" t="s">
        <v>116</v>
      </c>
      <c s="34" t="s">
        <v>3057</v>
      </c>
      <c s="35" t="s">
        <v>5</v>
      </c>
      <c s="6" t="s">
        <v>3058</v>
      </c>
      <c s="36" t="s">
        <v>54</v>
      </c>
      <c s="37">
        <v>2</v>
      </c>
      <c s="36">
        <v>0.00029</v>
      </c>
      <c s="36">
        <f>ROUND(G516*H516,6)</f>
      </c>
      <c r="L516" s="38">
        <v>0</v>
      </c>
      <c s="32">
        <f>ROUND(ROUND(L516,2)*ROUND(G516,3),2)</f>
      </c>
      <c s="36" t="s">
        <v>386</v>
      </c>
      <c>
        <f>(M516*21)/100</f>
      </c>
      <c t="s">
        <v>28</v>
      </c>
    </row>
    <row r="517" spans="1:5" ht="12.75">
      <c r="A517" s="35" t="s">
        <v>56</v>
      </c>
      <c r="E517" s="39" t="s">
        <v>3058</v>
      </c>
    </row>
    <row r="518" spans="1:5" ht="12.75">
      <c r="A518" s="35" t="s">
        <v>57</v>
      </c>
      <c r="E518" s="40" t="s">
        <v>5</v>
      </c>
    </row>
    <row r="519" spans="1:5" ht="12.75">
      <c r="A519" t="s">
        <v>58</v>
      </c>
      <c r="E519" s="39" t="s">
        <v>5</v>
      </c>
    </row>
    <row r="520" spans="1:16" ht="12.75">
      <c r="A520" t="s">
        <v>50</v>
      </c>
      <c s="34" t="s">
        <v>120</v>
      </c>
      <c s="34" t="s">
        <v>3059</v>
      </c>
      <c s="35" t="s">
        <v>5</v>
      </c>
      <c s="6" t="s">
        <v>3060</v>
      </c>
      <c s="36" t="s">
        <v>54</v>
      </c>
      <c s="37">
        <v>4</v>
      </c>
      <c s="36">
        <v>0.00017</v>
      </c>
      <c s="36">
        <f>ROUND(G520*H520,6)</f>
      </c>
      <c r="L520" s="38">
        <v>0</v>
      </c>
      <c s="32">
        <f>ROUND(ROUND(L520,2)*ROUND(G520,3),2)</f>
      </c>
      <c s="36" t="s">
        <v>386</v>
      </c>
      <c>
        <f>(M520*21)/100</f>
      </c>
      <c t="s">
        <v>28</v>
      </c>
    </row>
    <row r="521" spans="1:5" ht="12.75">
      <c r="A521" s="35" t="s">
        <v>56</v>
      </c>
      <c r="E521" s="39" t="s">
        <v>3060</v>
      </c>
    </row>
    <row r="522" spans="1:5" ht="12.75">
      <c r="A522" s="35" t="s">
        <v>57</v>
      </c>
      <c r="E522" s="40" t="s">
        <v>5</v>
      </c>
    </row>
    <row r="523" spans="1:5" ht="12.75">
      <c r="A523" t="s">
        <v>58</v>
      </c>
      <c r="E523" s="39" t="s">
        <v>5</v>
      </c>
    </row>
    <row r="524" spans="1:16" ht="25.5">
      <c r="A524" t="s">
        <v>50</v>
      </c>
      <c s="34" t="s">
        <v>124</v>
      </c>
      <c s="34" t="s">
        <v>3061</v>
      </c>
      <c s="35" t="s">
        <v>5</v>
      </c>
      <c s="6" t="s">
        <v>3062</v>
      </c>
      <c s="36" t="s">
        <v>240</v>
      </c>
      <c s="37">
        <v>0.355</v>
      </c>
      <c s="36">
        <v>0</v>
      </c>
      <c s="36">
        <f>ROUND(G524*H524,6)</f>
      </c>
      <c r="L524" s="38">
        <v>0</v>
      </c>
      <c s="32">
        <f>ROUND(ROUND(L524,2)*ROUND(G524,3),2)</f>
      </c>
      <c s="36" t="s">
        <v>386</v>
      </c>
      <c>
        <f>(M524*21)/100</f>
      </c>
      <c t="s">
        <v>28</v>
      </c>
    </row>
    <row r="525" spans="1:5" ht="25.5">
      <c r="A525" s="35" t="s">
        <v>56</v>
      </c>
      <c r="E525" s="39" t="s">
        <v>3062</v>
      </c>
    </row>
    <row r="526" spans="1:5" ht="12.75">
      <c r="A526" s="35" t="s">
        <v>57</v>
      </c>
      <c r="E526" s="40" t="s">
        <v>5</v>
      </c>
    </row>
    <row r="527" spans="1:5" ht="12.75">
      <c r="A527" t="s">
        <v>58</v>
      </c>
      <c r="E527" s="39" t="s">
        <v>5</v>
      </c>
    </row>
    <row r="528" spans="1:13" ht="12.75">
      <c r="A528" t="s">
        <v>47</v>
      </c>
      <c r="C528" s="31" t="s">
        <v>97</v>
      </c>
      <c r="E528" s="33" t="s">
        <v>2385</v>
      </c>
      <c r="J528" s="32">
        <f>0</f>
      </c>
      <c s="32">
        <f>0</f>
      </c>
      <c s="32">
        <f>0+L529</f>
      </c>
      <c s="32">
        <f>0+M529</f>
      </c>
    </row>
    <row r="529" spans="1:16" ht="25.5">
      <c r="A529" t="s">
        <v>50</v>
      </c>
      <c s="34" t="s">
        <v>28</v>
      </c>
      <c s="34" t="s">
        <v>3063</v>
      </c>
      <c s="35" t="s">
        <v>5</v>
      </c>
      <c s="6" t="s">
        <v>3064</v>
      </c>
      <c s="36" t="s">
        <v>54</v>
      </c>
      <c s="37">
        <v>1</v>
      </c>
      <c s="36">
        <v>0.03841</v>
      </c>
      <c s="36">
        <f>ROUND(G529*H529,6)</f>
      </c>
      <c r="L529" s="38">
        <v>0</v>
      </c>
      <c s="32">
        <f>ROUND(ROUND(L529,2)*ROUND(G529,3),2)</f>
      </c>
      <c s="36" t="s">
        <v>386</v>
      </c>
      <c>
        <f>(M529*21)/100</f>
      </c>
      <c t="s">
        <v>28</v>
      </c>
    </row>
    <row r="530" spans="1:5" ht="25.5">
      <c r="A530" s="35" t="s">
        <v>56</v>
      </c>
      <c r="E530" s="39" t="s">
        <v>3064</v>
      </c>
    </row>
    <row r="531" spans="1:5" ht="12.75">
      <c r="A531" s="35" t="s">
        <v>57</v>
      </c>
      <c r="E531" s="40" t="s">
        <v>5</v>
      </c>
    </row>
    <row r="532" spans="1:5" ht="12.75">
      <c r="A532" t="s">
        <v>58</v>
      </c>
      <c r="E532" s="39" t="s">
        <v>5</v>
      </c>
    </row>
    <row r="533" spans="1:13" ht="12.75">
      <c r="A533" t="s">
        <v>47</v>
      </c>
      <c r="C533" s="31" t="s">
        <v>1525</v>
      </c>
      <c r="E533" s="33" t="s">
        <v>1526</v>
      </c>
      <c r="J533" s="32">
        <f>0</f>
      </c>
      <c s="32">
        <f>0</f>
      </c>
      <c s="32">
        <f>0+L534+L538</f>
      </c>
      <c s="32">
        <f>0+M534+M538</f>
      </c>
    </row>
    <row r="534" spans="1:16" ht="38.25">
      <c r="A534" t="s">
        <v>50</v>
      </c>
      <c s="34" t="s">
        <v>26</v>
      </c>
      <c s="34" t="s">
        <v>3065</v>
      </c>
      <c s="35" t="s">
        <v>5</v>
      </c>
      <c s="6" t="s">
        <v>3066</v>
      </c>
      <c s="36" t="s">
        <v>240</v>
      </c>
      <c s="37">
        <v>0.038</v>
      </c>
      <c s="36">
        <v>0</v>
      </c>
      <c s="36">
        <f>ROUND(G534*H534,6)</f>
      </c>
      <c r="L534" s="38">
        <v>0</v>
      </c>
      <c s="32">
        <f>ROUND(ROUND(L534,2)*ROUND(G534,3),2)</f>
      </c>
      <c s="36" t="s">
        <v>386</v>
      </c>
      <c>
        <f>(M534*21)/100</f>
      </c>
      <c t="s">
        <v>28</v>
      </c>
    </row>
    <row r="535" spans="1:5" ht="38.25">
      <c r="A535" s="35" t="s">
        <v>56</v>
      </c>
      <c r="E535" s="39" t="s">
        <v>3067</v>
      </c>
    </row>
    <row r="536" spans="1:5" ht="12.75">
      <c r="A536" s="35" t="s">
        <v>57</v>
      </c>
      <c r="E536" s="40" t="s">
        <v>5</v>
      </c>
    </row>
    <row r="537" spans="1:5" ht="12.75">
      <c r="A537" t="s">
        <v>58</v>
      </c>
      <c r="E537" s="39" t="s">
        <v>5</v>
      </c>
    </row>
    <row r="538" spans="1:16" ht="38.25">
      <c r="A538" t="s">
        <v>50</v>
      </c>
      <c s="34" t="s">
        <v>82</v>
      </c>
      <c s="34" t="s">
        <v>3068</v>
      </c>
      <c s="35" t="s">
        <v>5</v>
      </c>
      <c s="6" t="s">
        <v>3069</v>
      </c>
      <c s="36" t="s">
        <v>240</v>
      </c>
      <c s="37">
        <v>0.038</v>
      </c>
      <c s="36">
        <v>0</v>
      </c>
      <c s="36">
        <f>ROUND(G538*H538,6)</f>
      </c>
      <c r="L538" s="38">
        <v>0</v>
      </c>
      <c s="32">
        <f>ROUND(ROUND(L538,2)*ROUND(G538,3),2)</f>
      </c>
      <c s="36" t="s">
        <v>386</v>
      </c>
      <c>
        <f>(M538*21)/100</f>
      </c>
      <c t="s">
        <v>28</v>
      </c>
    </row>
    <row r="539" spans="1:5" ht="38.25">
      <c r="A539" s="35" t="s">
        <v>56</v>
      </c>
      <c r="E539" s="39" t="s">
        <v>3070</v>
      </c>
    </row>
    <row r="540" spans="1:5" ht="12.75">
      <c r="A540" s="35" t="s">
        <v>57</v>
      </c>
      <c r="E540" s="40" t="s">
        <v>5</v>
      </c>
    </row>
    <row r="541" spans="1:5" ht="12.75">
      <c r="A541" t="s">
        <v>58</v>
      </c>
      <c r="E541" s="39" t="s">
        <v>5</v>
      </c>
    </row>
    <row r="542" spans="1:13" ht="12.75">
      <c r="A542" t="s">
        <v>47</v>
      </c>
      <c r="C542" s="31" t="s">
        <v>48</v>
      </c>
      <c r="E542" s="33" t="s">
        <v>3071</v>
      </c>
      <c r="J542" s="32">
        <f>0</f>
      </c>
      <c s="32">
        <f>0</f>
      </c>
      <c s="32">
        <f>0+L543</f>
      </c>
      <c s="32">
        <f>0+M543</f>
      </c>
    </row>
    <row r="543" spans="1:16" ht="12.75">
      <c r="A543" t="s">
        <v>50</v>
      </c>
      <c s="34" t="s">
        <v>51</v>
      </c>
      <c s="34" t="s">
        <v>3072</v>
      </c>
      <c s="35" t="s">
        <v>5</v>
      </c>
      <c s="6" t="s">
        <v>3073</v>
      </c>
      <c s="36" t="s">
        <v>1278</v>
      </c>
      <c s="37">
        <v>1</v>
      </c>
      <c s="36">
        <v>0</v>
      </c>
      <c s="36">
        <f>ROUND(G543*H543,6)</f>
      </c>
      <c r="L543" s="38">
        <v>0</v>
      </c>
      <c s="32">
        <f>ROUND(ROUND(L543,2)*ROUND(G543,3),2)</f>
      </c>
      <c s="36" t="s">
        <v>55</v>
      </c>
      <c>
        <f>(M543*21)/100</f>
      </c>
      <c t="s">
        <v>28</v>
      </c>
    </row>
    <row r="544" spans="1:5" ht="12.75">
      <c r="A544" s="35" t="s">
        <v>56</v>
      </c>
      <c r="E544" s="39" t="s">
        <v>3073</v>
      </c>
    </row>
    <row r="545" spans="1:5" ht="12.75">
      <c r="A545" s="35" t="s">
        <v>57</v>
      </c>
      <c r="E545" s="40" t="s">
        <v>5</v>
      </c>
    </row>
    <row r="546" spans="1:5" ht="12.75">
      <c r="A546" t="s">
        <v>58</v>
      </c>
      <c r="E546" s="39" t="s">
        <v>5</v>
      </c>
    </row>
    <row r="547" spans="1:13" ht="12.75">
      <c r="A547" t="s">
        <v>2811</v>
      </c>
      <c r="C547" s="31" t="s">
        <v>3074</v>
      </c>
      <c r="E547" s="33" t="s">
        <v>3075</v>
      </c>
      <c r="J547" s="32">
        <f>0+J548+J565+J578+J623+J680+J689</f>
      </c>
      <c s="32">
        <f>0+K548+K565+K578+K623+K680+K689</f>
      </c>
      <c s="32">
        <f>0+L548+L565+L578+L623+L680+L689</f>
      </c>
      <c s="32">
        <f>0+M548+M565+M578+M623+M680+M689</f>
      </c>
    </row>
    <row r="548" spans="1:13" ht="12.75">
      <c r="A548" t="s">
        <v>47</v>
      </c>
      <c r="C548" s="31" t="s">
        <v>51</v>
      </c>
      <c r="E548" s="33" t="s">
        <v>1157</v>
      </c>
      <c r="J548" s="32">
        <f>0</f>
      </c>
      <c s="32">
        <f>0</f>
      </c>
      <c s="32">
        <f>0+L549+L553+L557+L561</f>
      </c>
      <c s="32">
        <f>0+M549+M553+M557+M561</f>
      </c>
    </row>
    <row r="549" spans="1:16" ht="25.5">
      <c r="A549" t="s">
        <v>50</v>
      </c>
      <c s="34" t="s">
        <v>26</v>
      </c>
      <c s="34" t="s">
        <v>3076</v>
      </c>
      <c s="35" t="s">
        <v>5</v>
      </c>
      <c s="6" t="s">
        <v>3077</v>
      </c>
      <c s="36" t="s">
        <v>227</v>
      </c>
      <c s="37">
        <v>112.622</v>
      </c>
      <c s="36">
        <v>0</v>
      </c>
      <c s="36">
        <f>ROUND(G549*H549,6)</f>
      </c>
      <c r="L549" s="38">
        <v>0</v>
      </c>
      <c s="32">
        <f>ROUND(ROUND(L549,2)*ROUND(G549,3),2)</f>
      </c>
      <c s="36" t="s">
        <v>386</v>
      </c>
      <c>
        <f>(M549*21)/100</f>
      </c>
      <c t="s">
        <v>28</v>
      </c>
    </row>
    <row r="550" spans="1:5" ht="25.5">
      <c r="A550" s="35" t="s">
        <v>56</v>
      </c>
      <c r="E550" s="39" t="s">
        <v>3077</v>
      </c>
    </row>
    <row r="551" spans="1:5" ht="12.75">
      <c r="A551" s="35" t="s">
        <v>57</v>
      </c>
      <c r="E551" s="40" t="s">
        <v>3078</v>
      </c>
    </row>
    <row r="552" spans="1:5" ht="12.75">
      <c r="A552" t="s">
        <v>58</v>
      </c>
      <c r="E552" s="39" t="s">
        <v>5</v>
      </c>
    </row>
    <row r="553" spans="1:16" ht="25.5">
      <c r="A553" t="s">
        <v>50</v>
      </c>
      <c s="34" t="s">
        <v>82</v>
      </c>
      <c s="34" t="s">
        <v>238</v>
      </c>
      <c s="35" t="s">
        <v>5</v>
      </c>
      <c s="6" t="s">
        <v>239</v>
      </c>
      <c s="36" t="s">
        <v>240</v>
      </c>
      <c s="37">
        <v>242.347</v>
      </c>
      <c s="36">
        <v>0</v>
      </c>
      <c s="36">
        <f>ROUND(G553*H553,6)</f>
      </c>
      <c r="L553" s="38">
        <v>0</v>
      </c>
      <c s="32">
        <f>ROUND(ROUND(L553,2)*ROUND(G553,3),2)</f>
      </c>
      <c s="36" t="s">
        <v>55</v>
      </c>
      <c>
        <f>(M553*21)/100</f>
      </c>
      <c t="s">
        <v>28</v>
      </c>
    </row>
    <row r="554" spans="1:5" ht="25.5">
      <c r="A554" s="35" t="s">
        <v>56</v>
      </c>
      <c r="E554" s="39" t="s">
        <v>239</v>
      </c>
    </row>
    <row r="555" spans="1:5" ht="25.5">
      <c r="A555" s="35" t="s">
        <v>57</v>
      </c>
      <c r="E555" s="40" t="s">
        <v>3079</v>
      </c>
    </row>
    <row r="556" spans="1:5" ht="63.75">
      <c r="A556" t="s">
        <v>58</v>
      </c>
      <c r="E556" s="39" t="s">
        <v>1156</v>
      </c>
    </row>
    <row r="557" spans="1:16" ht="25.5">
      <c r="A557" t="s">
        <v>50</v>
      </c>
      <c s="34" t="s">
        <v>86</v>
      </c>
      <c s="34" t="s">
        <v>3080</v>
      </c>
      <c s="35" t="s">
        <v>5</v>
      </c>
      <c s="6" t="s">
        <v>3081</v>
      </c>
      <c s="36" t="s">
        <v>227</v>
      </c>
      <c s="37">
        <v>117.622</v>
      </c>
      <c s="36">
        <v>0</v>
      </c>
      <c s="36">
        <f>ROUND(G557*H557,6)</f>
      </c>
      <c r="L557" s="38">
        <v>0</v>
      </c>
      <c s="32">
        <f>ROUND(ROUND(L557,2)*ROUND(G557,3),2)</f>
      </c>
      <c s="36" t="s">
        <v>386</v>
      </c>
      <c>
        <f>(M557*21)/100</f>
      </c>
      <c t="s">
        <v>28</v>
      </c>
    </row>
    <row r="558" spans="1:5" ht="38.25">
      <c r="A558" s="35" t="s">
        <v>56</v>
      </c>
      <c r="E558" s="39" t="s">
        <v>3082</v>
      </c>
    </row>
    <row r="559" spans="1:5" ht="12.75">
      <c r="A559" s="35" t="s">
        <v>57</v>
      </c>
      <c r="E559" s="40" t="s">
        <v>3083</v>
      </c>
    </row>
    <row r="560" spans="1:5" ht="12.75">
      <c r="A560" t="s">
        <v>58</v>
      </c>
      <c r="E560" s="39" t="s">
        <v>5</v>
      </c>
    </row>
    <row r="561" spans="1:16" ht="12.75">
      <c r="A561" t="s">
        <v>50</v>
      </c>
      <c s="34" t="s">
        <v>27</v>
      </c>
      <c s="34" t="s">
        <v>3084</v>
      </c>
      <c s="35" t="s">
        <v>5</v>
      </c>
      <c s="6" t="s">
        <v>3085</v>
      </c>
      <c s="36" t="s">
        <v>240</v>
      </c>
      <c s="37">
        <v>235.244</v>
      </c>
      <c s="36">
        <v>0</v>
      </c>
      <c s="36">
        <f>ROUND(G561*H561,6)</f>
      </c>
      <c r="L561" s="38">
        <v>0</v>
      </c>
      <c s="32">
        <f>ROUND(ROUND(L561,2)*ROUND(G561,3),2)</f>
      </c>
      <c s="36" t="s">
        <v>386</v>
      </c>
      <c>
        <f>(M561*21)/100</f>
      </c>
      <c t="s">
        <v>28</v>
      </c>
    </row>
    <row r="562" spans="1:5" ht="12.75">
      <c r="A562" s="35" t="s">
        <v>56</v>
      </c>
      <c r="E562" s="39" t="s">
        <v>3085</v>
      </c>
    </row>
    <row r="563" spans="1:5" ht="12.75">
      <c r="A563" s="35" t="s">
        <v>57</v>
      </c>
      <c r="E563" s="40" t="s">
        <v>5</v>
      </c>
    </row>
    <row r="564" spans="1:5" ht="12.75">
      <c r="A564" t="s">
        <v>58</v>
      </c>
      <c r="E564" s="39" t="s">
        <v>5</v>
      </c>
    </row>
    <row r="565" spans="1:13" ht="12.75">
      <c r="A565" t="s">
        <v>47</v>
      </c>
      <c r="C565" s="31" t="s">
        <v>28</v>
      </c>
      <c r="E565" s="33" t="s">
        <v>1411</v>
      </c>
      <c r="J565" s="32">
        <f>0</f>
      </c>
      <c s="32">
        <f>0</f>
      </c>
      <c s="32">
        <f>0+L566+L570+L574</f>
      </c>
      <c s="32">
        <f>0+M566+M570+M574</f>
      </c>
    </row>
    <row r="566" spans="1:16" ht="25.5">
      <c r="A566" t="s">
        <v>50</v>
      </c>
      <c s="34" t="s">
        <v>93</v>
      </c>
      <c s="34" t="s">
        <v>3086</v>
      </c>
      <c s="35" t="s">
        <v>5</v>
      </c>
      <c s="6" t="s">
        <v>3087</v>
      </c>
      <c s="36" t="s">
        <v>255</v>
      </c>
      <c s="37">
        <v>30</v>
      </c>
      <c s="36">
        <v>0.00014</v>
      </c>
      <c s="36">
        <f>ROUND(G566*H566,6)</f>
      </c>
      <c r="L566" s="38">
        <v>0</v>
      </c>
      <c s="32">
        <f>ROUND(ROUND(L566,2)*ROUND(G566,3),2)</f>
      </c>
      <c s="36" t="s">
        <v>386</v>
      </c>
      <c>
        <f>(M566*21)/100</f>
      </c>
      <c t="s">
        <v>28</v>
      </c>
    </row>
    <row r="567" spans="1:5" ht="25.5">
      <c r="A567" s="35" t="s">
        <v>56</v>
      </c>
      <c r="E567" s="39" t="s">
        <v>3087</v>
      </c>
    </row>
    <row r="568" spans="1:5" ht="12.75">
      <c r="A568" s="35" t="s">
        <v>57</v>
      </c>
      <c r="E568" s="40" t="s">
        <v>3088</v>
      </c>
    </row>
    <row r="569" spans="1:5" ht="12.75">
      <c r="A569" t="s">
        <v>58</v>
      </c>
      <c r="E569" s="39" t="s">
        <v>5</v>
      </c>
    </row>
    <row r="570" spans="1:16" ht="12.75">
      <c r="A570" t="s">
        <v>50</v>
      </c>
      <c s="34" t="s">
        <v>97</v>
      </c>
      <c s="34" t="s">
        <v>3089</v>
      </c>
      <c s="35" t="s">
        <v>5</v>
      </c>
      <c s="6" t="s">
        <v>3090</v>
      </c>
      <c s="36" t="s">
        <v>255</v>
      </c>
      <c s="37">
        <v>30</v>
      </c>
      <c s="36">
        <v>0</v>
      </c>
      <c s="36">
        <f>ROUND(G570*H570,6)</f>
      </c>
      <c r="L570" s="38">
        <v>0</v>
      </c>
      <c s="32">
        <f>ROUND(ROUND(L570,2)*ROUND(G570,3),2)</f>
      </c>
      <c s="36" t="s">
        <v>386</v>
      </c>
      <c>
        <f>(M570*21)/100</f>
      </c>
      <c t="s">
        <v>28</v>
      </c>
    </row>
    <row r="571" spans="1:5" ht="12.75">
      <c r="A571" s="35" t="s">
        <v>56</v>
      </c>
      <c r="E571" s="39" t="s">
        <v>3090</v>
      </c>
    </row>
    <row r="572" spans="1:5" ht="12.75">
      <c r="A572" s="35" t="s">
        <v>57</v>
      </c>
      <c r="E572" s="40" t="s">
        <v>5</v>
      </c>
    </row>
    <row r="573" spans="1:5" ht="12.75">
      <c r="A573" t="s">
        <v>58</v>
      </c>
      <c r="E573" s="39" t="s">
        <v>5</v>
      </c>
    </row>
    <row r="574" spans="1:16" ht="25.5">
      <c r="A574" t="s">
        <v>50</v>
      </c>
      <c s="34" t="s">
        <v>65</v>
      </c>
      <c s="34" t="s">
        <v>3091</v>
      </c>
      <c s="35" t="s">
        <v>5</v>
      </c>
      <c s="6" t="s">
        <v>3092</v>
      </c>
      <c s="36" t="s">
        <v>227</v>
      </c>
      <c s="37">
        <v>0.754</v>
      </c>
      <c s="36">
        <v>2.004</v>
      </c>
      <c s="36">
        <f>ROUND(G574*H574,6)</f>
      </c>
      <c r="L574" s="38">
        <v>0</v>
      </c>
      <c s="32">
        <f>ROUND(ROUND(L574,2)*ROUND(G574,3),2)</f>
      </c>
      <c s="36" t="s">
        <v>386</v>
      </c>
      <c>
        <f>(M574*21)/100</f>
      </c>
      <c t="s">
        <v>28</v>
      </c>
    </row>
    <row r="575" spans="1:5" ht="25.5">
      <c r="A575" s="35" t="s">
        <v>56</v>
      </c>
      <c r="E575" s="39" t="s">
        <v>3092</v>
      </c>
    </row>
    <row r="576" spans="1:5" ht="12.75">
      <c r="A576" s="35" t="s">
        <v>57</v>
      </c>
      <c r="E576" s="40" t="s">
        <v>3093</v>
      </c>
    </row>
    <row r="577" spans="1:5" ht="12.75">
      <c r="A577" t="s">
        <v>58</v>
      </c>
      <c r="E577" s="39" t="s">
        <v>5</v>
      </c>
    </row>
    <row r="578" spans="1:13" ht="12.75">
      <c r="A578" t="s">
        <v>47</v>
      </c>
      <c r="C578" s="31" t="s">
        <v>3036</v>
      </c>
      <c r="E578" s="33" t="s">
        <v>3037</v>
      </c>
      <c r="J578" s="32">
        <f>0</f>
      </c>
      <c s="32">
        <f>0</f>
      </c>
      <c s="32">
        <f>0+L579+L583+L587+L591+L595+L599+L603+L607+L611+L615+L619</f>
      </c>
      <c s="32">
        <f>0+M579+M583+M587+M591+M595+M599+M603+M607+M611+M615+M619</f>
      </c>
    </row>
    <row r="579" spans="1:16" ht="12.75">
      <c r="A579" t="s">
        <v>50</v>
      </c>
      <c s="34" t="s">
        <v>158</v>
      </c>
      <c s="34" t="s">
        <v>3094</v>
      </c>
      <c s="35" t="s">
        <v>5</v>
      </c>
      <c s="6" t="s">
        <v>3095</v>
      </c>
      <c s="36" t="s">
        <v>255</v>
      </c>
      <c s="37">
        <v>75</v>
      </c>
      <c s="36">
        <v>0.00191</v>
      </c>
      <c s="36">
        <f>ROUND(G579*H579,6)</f>
      </c>
      <c r="L579" s="38">
        <v>0</v>
      </c>
      <c s="32">
        <f>ROUND(ROUND(L579,2)*ROUND(G579,3),2)</f>
      </c>
      <c s="36" t="s">
        <v>386</v>
      </c>
      <c>
        <f>(M579*21)/100</f>
      </c>
      <c t="s">
        <v>28</v>
      </c>
    </row>
    <row r="580" spans="1:5" ht="12.75">
      <c r="A580" s="35" t="s">
        <v>56</v>
      </c>
      <c r="E580" s="39" t="s">
        <v>3095</v>
      </c>
    </row>
    <row r="581" spans="1:5" ht="12.75">
      <c r="A581" s="35" t="s">
        <v>57</v>
      </c>
      <c r="E581" s="40" t="s">
        <v>5</v>
      </c>
    </row>
    <row r="582" spans="1:5" ht="12.75">
      <c r="A582" t="s">
        <v>58</v>
      </c>
      <c r="E582" s="39" t="s">
        <v>5</v>
      </c>
    </row>
    <row r="583" spans="1:16" ht="12.75">
      <c r="A583" t="s">
        <v>50</v>
      </c>
      <c s="34" t="s">
        <v>161</v>
      </c>
      <c s="34" t="s">
        <v>3096</v>
      </c>
      <c s="35" t="s">
        <v>5</v>
      </c>
      <c s="6" t="s">
        <v>3097</v>
      </c>
      <c s="36" t="s">
        <v>255</v>
      </c>
      <c s="37">
        <v>48</v>
      </c>
      <c s="36">
        <v>0.00308</v>
      </c>
      <c s="36">
        <f>ROUND(G583*H583,6)</f>
      </c>
      <c r="L583" s="38">
        <v>0</v>
      </c>
      <c s="32">
        <f>ROUND(ROUND(L583,2)*ROUND(G583,3),2)</f>
      </c>
      <c s="36" t="s">
        <v>386</v>
      </c>
      <c>
        <f>(M583*21)/100</f>
      </c>
      <c t="s">
        <v>28</v>
      </c>
    </row>
    <row r="584" spans="1:5" ht="12.75">
      <c r="A584" s="35" t="s">
        <v>56</v>
      </c>
      <c r="E584" s="39" t="s">
        <v>3097</v>
      </c>
    </row>
    <row r="585" spans="1:5" ht="12.75">
      <c r="A585" s="35" t="s">
        <v>57</v>
      </c>
      <c r="E585" s="40" t="s">
        <v>5</v>
      </c>
    </row>
    <row r="586" spans="1:5" ht="12.75">
      <c r="A586" t="s">
        <v>58</v>
      </c>
      <c r="E586" s="39" t="s">
        <v>5</v>
      </c>
    </row>
    <row r="587" spans="1:16" ht="12.75">
      <c r="A587" t="s">
        <v>50</v>
      </c>
      <c s="34" t="s">
        <v>166</v>
      </c>
      <c s="34" t="s">
        <v>3098</v>
      </c>
      <c s="35" t="s">
        <v>5</v>
      </c>
      <c s="6" t="s">
        <v>3099</v>
      </c>
      <c s="36" t="s">
        <v>255</v>
      </c>
      <c s="37">
        <v>212</v>
      </c>
      <c s="36">
        <v>0.00492</v>
      </c>
      <c s="36">
        <f>ROUND(G587*H587,6)</f>
      </c>
      <c r="L587" s="38">
        <v>0</v>
      </c>
      <c s="32">
        <f>ROUND(ROUND(L587,2)*ROUND(G587,3),2)</f>
      </c>
      <c s="36" t="s">
        <v>386</v>
      </c>
      <c>
        <f>(M587*21)/100</f>
      </c>
      <c t="s">
        <v>28</v>
      </c>
    </row>
    <row r="588" spans="1:5" ht="12.75">
      <c r="A588" s="35" t="s">
        <v>56</v>
      </c>
      <c r="E588" s="39" t="s">
        <v>3099</v>
      </c>
    </row>
    <row r="589" spans="1:5" ht="12.75">
      <c r="A589" s="35" t="s">
        <v>57</v>
      </c>
      <c r="E589" s="40" t="s">
        <v>3100</v>
      </c>
    </row>
    <row r="590" spans="1:5" ht="12.75">
      <c r="A590" t="s">
        <v>58</v>
      </c>
      <c r="E590" s="39" t="s">
        <v>5</v>
      </c>
    </row>
    <row r="591" spans="1:16" ht="12.75">
      <c r="A591" t="s">
        <v>50</v>
      </c>
      <c s="34" t="s">
        <v>172</v>
      </c>
      <c s="34" t="s">
        <v>3101</v>
      </c>
      <c s="35" t="s">
        <v>5</v>
      </c>
      <c s="6" t="s">
        <v>3102</v>
      </c>
      <c s="36" t="s">
        <v>255</v>
      </c>
      <c s="37">
        <v>88</v>
      </c>
      <c s="36">
        <v>0.00856</v>
      </c>
      <c s="36">
        <f>ROUND(G591*H591,6)</f>
      </c>
      <c r="L591" s="38">
        <v>0</v>
      </c>
      <c s="32">
        <f>ROUND(ROUND(L591,2)*ROUND(G591,3),2)</f>
      </c>
      <c s="36" t="s">
        <v>386</v>
      </c>
      <c>
        <f>(M591*21)/100</f>
      </c>
      <c t="s">
        <v>28</v>
      </c>
    </row>
    <row r="592" spans="1:5" ht="12.75">
      <c r="A592" s="35" t="s">
        <v>56</v>
      </c>
      <c r="E592" s="39" t="s">
        <v>3102</v>
      </c>
    </row>
    <row r="593" spans="1:5" ht="12.75">
      <c r="A593" s="35" t="s">
        <v>57</v>
      </c>
      <c r="E593" s="40" t="s">
        <v>5</v>
      </c>
    </row>
    <row r="594" spans="1:5" ht="12.75">
      <c r="A594" t="s">
        <v>58</v>
      </c>
      <c r="E594" s="39" t="s">
        <v>5</v>
      </c>
    </row>
    <row r="595" spans="1:16" ht="12.75">
      <c r="A595" t="s">
        <v>50</v>
      </c>
      <c s="34" t="s">
        <v>176</v>
      </c>
      <c s="34" t="s">
        <v>3103</v>
      </c>
      <c s="35" t="s">
        <v>5</v>
      </c>
      <c s="6" t="s">
        <v>3104</v>
      </c>
      <c s="36" t="s">
        <v>255</v>
      </c>
      <c s="37">
        <v>105</v>
      </c>
      <c s="36">
        <v>0.00193</v>
      </c>
      <c s="36">
        <f>ROUND(G595*H595,6)</f>
      </c>
      <c r="L595" s="38">
        <v>0</v>
      </c>
      <c s="32">
        <f>ROUND(ROUND(L595,2)*ROUND(G595,3),2)</f>
      </c>
      <c s="36" t="s">
        <v>386</v>
      </c>
      <c>
        <f>(M595*21)/100</f>
      </c>
      <c t="s">
        <v>28</v>
      </c>
    </row>
    <row r="596" spans="1:5" ht="12.75">
      <c r="A596" s="35" t="s">
        <v>56</v>
      </c>
      <c r="E596" s="39" t="s">
        <v>3104</v>
      </c>
    </row>
    <row r="597" spans="1:5" ht="12.75">
      <c r="A597" s="35" t="s">
        <v>57</v>
      </c>
      <c r="E597" s="40" t="s">
        <v>3105</v>
      </c>
    </row>
    <row r="598" spans="1:5" ht="12.75">
      <c r="A598" t="s">
        <v>58</v>
      </c>
      <c r="E598" s="39" t="s">
        <v>5</v>
      </c>
    </row>
    <row r="599" spans="1:16" ht="12.75">
      <c r="A599" t="s">
        <v>50</v>
      </c>
      <c s="34" t="s">
        <v>180</v>
      </c>
      <c s="34" t="s">
        <v>3106</v>
      </c>
      <c s="35" t="s">
        <v>5</v>
      </c>
      <c s="6" t="s">
        <v>3107</v>
      </c>
      <c s="36" t="s">
        <v>255</v>
      </c>
      <c s="37">
        <v>45</v>
      </c>
      <c s="36">
        <v>0.00139</v>
      </c>
      <c s="36">
        <f>ROUND(G599*H599,6)</f>
      </c>
      <c r="L599" s="38">
        <v>0</v>
      </c>
      <c s="32">
        <f>ROUND(ROUND(L599,2)*ROUND(G599,3),2)</f>
      </c>
      <c s="36" t="s">
        <v>386</v>
      </c>
      <c>
        <f>(M599*21)/100</f>
      </c>
      <c t="s">
        <v>28</v>
      </c>
    </row>
    <row r="600" spans="1:5" ht="12.75">
      <c r="A600" s="35" t="s">
        <v>56</v>
      </c>
      <c r="E600" s="39" t="s">
        <v>3107</v>
      </c>
    </row>
    <row r="601" spans="1:5" ht="12.75">
      <c r="A601" s="35" t="s">
        <v>57</v>
      </c>
      <c r="E601" s="40" t="s">
        <v>5</v>
      </c>
    </row>
    <row r="602" spans="1:5" ht="12.75">
      <c r="A602" t="s">
        <v>58</v>
      </c>
      <c r="E602" s="39" t="s">
        <v>5</v>
      </c>
    </row>
    <row r="603" spans="1:16" ht="25.5">
      <c r="A603" t="s">
        <v>50</v>
      </c>
      <c s="34" t="s">
        <v>184</v>
      </c>
      <c s="34" t="s">
        <v>3108</v>
      </c>
      <c s="35" t="s">
        <v>5</v>
      </c>
      <c s="6" t="s">
        <v>3109</v>
      </c>
      <c s="36" t="s">
        <v>54</v>
      </c>
      <c s="37">
        <v>10</v>
      </c>
      <c s="36">
        <v>0.00342</v>
      </c>
      <c s="36">
        <f>ROUND(G603*H603,6)</f>
      </c>
      <c r="L603" s="38">
        <v>0</v>
      </c>
      <c s="32">
        <f>ROUND(ROUND(L603,2)*ROUND(G603,3),2)</f>
      </c>
      <c s="36" t="s">
        <v>386</v>
      </c>
      <c>
        <f>(M603*21)/100</f>
      </c>
      <c t="s">
        <v>28</v>
      </c>
    </row>
    <row r="604" spans="1:5" ht="25.5">
      <c r="A604" s="35" t="s">
        <v>56</v>
      </c>
      <c r="E604" s="39" t="s">
        <v>3109</v>
      </c>
    </row>
    <row r="605" spans="1:5" ht="12.75">
      <c r="A605" s="35" t="s">
        <v>57</v>
      </c>
      <c r="E605" s="40" t="s">
        <v>3110</v>
      </c>
    </row>
    <row r="606" spans="1:5" ht="12.75">
      <c r="A606" t="s">
        <v>58</v>
      </c>
      <c r="E606" s="39" t="s">
        <v>5</v>
      </c>
    </row>
    <row r="607" spans="1:16" ht="12.75">
      <c r="A607" t="s">
        <v>50</v>
      </c>
      <c s="34" t="s">
        <v>188</v>
      </c>
      <c s="34" t="s">
        <v>3111</v>
      </c>
      <c s="35" t="s">
        <v>5</v>
      </c>
      <c s="6" t="s">
        <v>3112</v>
      </c>
      <c s="36" t="s">
        <v>54</v>
      </c>
      <c s="37">
        <v>8</v>
      </c>
      <c s="36">
        <v>0.0015</v>
      </c>
      <c s="36">
        <f>ROUND(G607*H607,6)</f>
      </c>
      <c r="L607" s="38">
        <v>0</v>
      </c>
      <c s="32">
        <f>ROUND(ROUND(L607,2)*ROUND(G607,3),2)</f>
      </c>
      <c s="36" t="s">
        <v>386</v>
      </c>
      <c>
        <f>(M607*21)/100</f>
      </c>
      <c t="s">
        <v>28</v>
      </c>
    </row>
    <row r="608" spans="1:5" ht="12.75">
      <c r="A608" s="35" t="s">
        <v>56</v>
      </c>
      <c r="E608" s="39" t="s">
        <v>3112</v>
      </c>
    </row>
    <row r="609" spans="1:5" ht="12.75">
      <c r="A609" s="35" t="s">
        <v>57</v>
      </c>
      <c r="E609" s="40" t="s">
        <v>5</v>
      </c>
    </row>
    <row r="610" spans="1:5" ht="12.75">
      <c r="A610" t="s">
        <v>58</v>
      </c>
      <c r="E610" s="39" t="s">
        <v>5</v>
      </c>
    </row>
    <row r="611" spans="1:16" ht="12.75">
      <c r="A611" t="s">
        <v>50</v>
      </c>
      <c s="34" t="s">
        <v>193</v>
      </c>
      <c s="34" t="s">
        <v>3113</v>
      </c>
      <c s="35" t="s">
        <v>5</v>
      </c>
      <c s="6" t="s">
        <v>3114</v>
      </c>
      <c s="36" t="s">
        <v>54</v>
      </c>
      <c s="37">
        <v>2</v>
      </c>
      <c s="36">
        <v>0.0041</v>
      </c>
      <c s="36">
        <f>ROUND(G611*H611,6)</f>
      </c>
      <c r="L611" s="38">
        <v>0</v>
      </c>
      <c s="32">
        <f>ROUND(ROUND(L611,2)*ROUND(G611,3),2)</f>
      </c>
      <c s="36" t="s">
        <v>386</v>
      </c>
      <c>
        <f>(M611*21)/100</f>
      </c>
      <c t="s">
        <v>28</v>
      </c>
    </row>
    <row r="612" spans="1:5" ht="12.75">
      <c r="A612" s="35" t="s">
        <v>56</v>
      </c>
      <c r="E612" s="39" t="s">
        <v>3114</v>
      </c>
    </row>
    <row r="613" spans="1:5" ht="12.75">
      <c r="A613" s="35" t="s">
        <v>57</v>
      </c>
      <c r="E613" s="40" t="s">
        <v>5</v>
      </c>
    </row>
    <row r="614" spans="1:5" ht="12.75">
      <c r="A614" t="s">
        <v>58</v>
      </c>
      <c r="E614" s="39" t="s">
        <v>5</v>
      </c>
    </row>
    <row r="615" spans="1:16" ht="25.5">
      <c r="A615" t="s">
        <v>50</v>
      </c>
      <c s="34" t="s">
        <v>197</v>
      </c>
      <c s="34" t="s">
        <v>3061</v>
      </c>
      <c s="35" t="s">
        <v>5</v>
      </c>
      <c s="6" t="s">
        <v>3062</v>
      </c>
      <c s="36" t="s">
        <v>240</v>
      </c>
      <c s="37">
        <v>2.407</v>
      </c>
      <c s="36">
        <v>0</v>
      </c>
      <c s="36">
        <f>ROUND(G615*H615,6)</f>
      </c>
      <c r="L615" s="38">
        <v>0</v>
      </c>
      <c s="32">
        <f>ROUND(ROUND(L615,2)*ROUND(G615,3),2)</f>
      </c>
      <c s="36" t="s">
        <v>386</v>
      </c>
      <c>
        <f>(M615*21)/100</f>
      </c>
      <c t="s">
        <v>28</v>
      </c>
    </row>
    <row r="616" spans="1:5" ht="25.5">
      <c r="A616" s="35" t="s">
        <v>56</v>
      </c>
      <c r="E616" s="39" t="s">
        <v>3062</v>
      </c>
    </row>
    <row r="617" spans="1:5" ht="12.75">
      <c r="A617" s="35" t="s">
        <v>57</v>
      </c>
      <c r="E617" s="40" t="s">
        <v>5</v>
      </c>
    </row>
    <row r="618" spans="1:5" ht="12.75">
      <c r="A618" t="s">
        <v>58</v>
      </c>
      <c r="E618" s="39" t="s">
        <v>5</v>
      </c>
    </row>
    <row r="619" spans="1:16" ht="25.5">
      <c r="A619" t="s">
        <v>50</v>
      </c>
      <c s="34" t="s">
        <v>201</v>
      </c>
      <c s="34" t="s">
        <v>3115</v>
      </c>
      <c s="35" t="s">
        <v>5</v>
      </c>
      <c s="6" t="s">
        <v>3116</v>
      </c>
      <c s="36" t="s">
        <v>240</v>
      </c>
      <c s="37">
        <v>2.407</v>
      </c>
      <c s="36">
        <v>0</v>
      </c>
      <c s="36">
        <f>ROUND(G619*H619,6)</f>
      </c>
      <c r="L619" s="38">
        <v>0</v>
      </c>
      <c s="32">
        <f>ROUND(ROUND(L619,2)*ROUND(G619,3),2)</f>
      </c>
      <c s="36" t="s">
        <v>386</v>
      </c>
      <c>
        <f>(M619*21)/100</f>
      </c>
      <c t="s">
        <v>28</v>
      </c>
    </row>
    <row r="620" spans="1:5" ht="38.25">
      <c r="A620" s="35" t="s">
        <v>56</v>
      </c>
      <c r="E620" s="39" t="s">
        <v>3117</v>
      </c>
    </row>
    <row r="621" spans="1:5" ht="12.75">
      <c r="A621" s="35" t="s">
        <v>57</v>
      </c>
      <c r="E621" s="40" t="s">
        <v>5</v>
      </c>
    </row>
    <row r="622" spans="1:5" ht="12.75">
      <c r="A622" t="s">
        <v>58</v>
      </c>
      <c r="E622" s="39" t="s">
        <v>5</v>
      </c>
    </row>
    <row r="623" spans="1:13" ht="12.75">
      <c r="A623" t="s">
        <v>47</v>
      </c>
      <c r="C623" s="31" t="s">
        <v>97</v>
      </c>
      <c r="E623" s="33" t="s">
        <v>2385</v>
      </c>
      <c r="J623" s="32">
        <f>0</f>
      </c>
      <c s="32">
        <f>0</f>
      </c>
      <c s="32">
        <f>0+L624+L628+L632+L636+L640+L644+L648+L652+L656+L660+L664+L668+L672+L676</f>
      </c>
      <c s="32">
        <f>0+M624+M628+M632+M636+M640+M644+M648+M652+M656+M660+M664+M668+M672+M676</f>
      </c>
    </row>
    <row r="624" spans="1:16" ht="12.75">
      <c r="A624" t="s">
        <v>50</v>
      </c>
      <c s="34" t="s">
        <v>103</v>
      </c>
      <c s="34" t="s">
        <v>3118</v>
      </c>
      <c s="35" t="s">
        <v>5</v>
      </c>
      <c s="6" t="s">
        <v>3119</v>
      </c>
      <c s="36" t="s">
        <v>54</v>
      </c>
      <c s="37">
        <v>39</v>
      </c>
      <c s="36">
        <v>0.00973</v>
      </c>
      <c s="36">
        <f>ROUND(G624*H624,6)</f>
      </c>
      <c r="L624" s="38">
        <v>0</v>
      </c>
      <c s="32">
        <f>ROUND(ROUND(L624,2)*ROUND(G624,3),2)</f>
      </c>
      <c s="36" t="s">
        <v>386</v>
      </c>
      <c>
        <f>(M624*21)/100</f>
      </c>
      <c t="s">
        <v>28</v>
      </c>
    </row>
    <row r="625" spans="1:5" ht="12.75">
      <c r="A625" s="35" t="s">
        <v>56</v>
      </c>
      <c r="E625" s="39" t="s">
        <v>3119</v>
      </c>
    </row>
    <row r="626" spans="1:5" ht="12.75">
      <c r="A626" s="35" t="s">
        <v>57</v>
      </c>
      <c r="E626" s="40" t="s">
        <v>3120</v>
      </c>
    </row>
    <row r="627" spans="1:5" ht="12.75">
      <c r="A627" t="s">
        <v>58</v>
      </c>
      <c r="E627" s="39" t="s">
        <v>5</v>
      </c>
    </row>
    <row r="628" spans="1:16" ht="12.75">
      <c r="A628" t="s">
        <v>50</v>
      </c>
      <c s="34" t="s">
        <v>107</v>
      </c>
      <c s="34" t="s">
        <v>3121</v>
      </c>
      <c s="35" t="s">
        <v>5</v>
      </c>
      <c s="6" t="s">
        <v>3122</v>
      </c>
      <c s="36" t="s">
        <v>54</v>
      </c>
      <c s="37">
        <v>39</v>
      </c>
      <c s="36">
        <v>0.64</v>
      </c>
      <c s="36">
        <f>ROUND(G628*H628,6)</f>
      </c>
      <c r="L628" s="38">
        <v>0</v>
      </c>
      <c s="32">
        <f>ROUND(ROUND(L628,2)*ROUND(G628,3),2)</f>
      </c>
      <c s="36" t="s">
        <v>386</v>
      </c>
      <c>
        <f>(M628*21)/100</f>
      </c>
      <c t="s">
        <v>28</v>
      </c>
    </row>
    <row r="629" spans="1:5" ht="12.75">
      <c r="A629" s="35" t="s">
        <v>56</v>
      </c>
      <c r="E629" s="39" t="s">
        <v>3122</v>
      </c>
    </row>
    <row r="630" spans="1:5" ht="12.75">
      <c r="A630" s="35" t="s">
        <v>57</v>
      </c>
      <c r="E630" s="40" t="s">
        <v>5</v>
      </c>
    </row>
    <row r="631" spans="1:5" ht="12.75">
      <c r="A631" t="s">
        <v>58</v>
      </c>
      <c r="E631" s="39" t="s">
        <v>5</v>
      </c>
    </row>
    <row r="632" spans="1:16" ht="25.5">
      <c r="A632" t="s">
        <v>50</v>
      </c>
      <c s="34" t="s">
        <v>110</v>
      </c>
      <c s="34" t="s">
        <v>2143</v>
      </c>
      <c s="35" t="s">
        <v>5</v>
      </c>
      <c s="6" t="s">
        <v>3123</v>
      </c>
      <c s="36" t="s">
        <v>54</v>
      </c>
      <c s="37">
        <v>39</v>
      </c>
      <c s="36">
        <v>0</v>
      </c>
      <c s="36">
        <f>ROUND(G632*H632,6)</f>
      </c>
      <c r="L632" s="38">
        <v>0</v>
      </c>
      <c s="32">
        <f>ROUND(ROUND(L632,2)*ROUND(G632,3),2)</f>
      </c>
      <c s="36" t="s">
        <v>55</v>
      </c>
      <c>
        <f>(M632*21)/100</f>
      </c>
      <c t="s">
        <v>28</v>
      </c>
    </row>
    <row r="633" spans="1:5" ht="25.5">
      <c r="A633" s="35" t="s">
        <v>56</v>
      </c>
      <c r="E633" s="39" t="s">
        <v>3123</v>
      </c>
    </row>
    <row r="634" spans="1:5" ht="12.75">
      <c r="A634" s="35" t="s">
        <v>57</v>
      </c>
      <c r="E634" s="40" t="s">
        <v>5</v>
      </c>
    </row>
    <row r="635" spans="1:5" ht="12.75">
      <c r="A635" t="s">
        <v>58</v>
      </c>
      <c r="E635" s="39" t="s">
        <v>5</v>
      </c>
    </row>
    <row r="636" spans="1:16" ht="12.75">
      <c r="A636" t="s">
        <v>50</v>
      </c>
      <c s="34" t="s">
        <v>113</v>
      </c>
      <c s="34" t="s">
        <v>3124</v>
      </c>
      <c s="35" t="s">
        <v>5</v>
      </c>
      <c s="6" t="s">
        <v>3125</v>
      </c>
      <c s="36" t="s">
        <v>54</v>
      </c>
      <c s="37">
        <v>3</v>
      </c>
      <c s="36">
        <v>0.01203</v>
      </c>
      <c s="36">
        <f>ROUND(G636*H636,6)</f>
      </c>
      <c r="L636" s="38">
        <v>0</v>
      </c>
      <c s="32">
        <f>ROUND(ROUND(L636,2)*ROUND(G636,3),2)</f>
      </c>
      <c s="36" t="s">
        <v>386</v>
      </c>
      <c>
        <f>(M636*21)/100</f>
      </c>
      <c t="s">
        <v>28</v>
      </c>
    </row>
    <row r="637" spans="1:5" ht="12.75">
      <c r="A637" s="35" t="s">
        <v>56</v>
      </c>
      <c r="E637" s="39" t="s">
        <v>3125</v>
      </c>
    </row>
    <row r="638" spans="1:5" ht="12.75">
      <c r="A638" s="35" t="s">
        <v>57</v>
      </c>
      <c r="E638" s="40" t="s">
        <v>3126</v>
      </c>
    </row>
    <row r="639" spans="1:5" ht="12.75">
      <c r="A639" t="s">
        <v>58</v>
      </c>
      <c r="E639" s="39" t="s">
        <v>5</v>
      </c>
    </row>
    <row r="640" spans="1:16" ht="12.75">
      <c r="A640" t="s">
        <v>50</v>
      </c>
      <c s="34" t="s">
        <v>116</v>
      </c>
      <c s="34" t="s">
        <v>3127</v>
      </c>
      <c s="35" t="s">
        <v>5</v>
      </c>
      <c s="6" t="s">
        <v>3128</v>
      </c>
      <c s="36" t="s">
        <v>54</v>
      </c>
      <c s="37">
        <v>3</v>
      </c>
      <c s="36">
        <v>0.5</v>
      </c>
      <c s="36">
        <f>ROUND(G640*H640,6)</f>
      </c>
      <c r="L640" s="38">
        <v>0</v>
      </c>
      <c s="32">
        <f>ROUND(ROUND(L640,2)*ROUND(G640,3),2)</f>
      </c>
      <c s="36" t="s">
        <v>386</v>
      </c>
      <c>
        <f>(M640*21)/100</f>
      </c>
      <c t="s">
        <v>28</v>
      </c>
    </row>
    <row r="641" spans="1:5" ht="12.75">
      <c r="A641" s="35" t="s">
        <v>56</v>
      </c>
      <c r="E641" s="39" t="s">
        <v>3128</v>
      </c>
    </row>
    <row r="642" spans="1:5" ht="12.75">
      <c r="A642" s="35" t="s">
        <v>57</v>
      </c>
      <c r="E642" s="40" t="s">
        <v>5</v>
      </c>
    </row>
    <row r="643" spans="1:5" ht="12.75">
      <c r="A643" t="s">
        <v>58</v>
      </c>
      <c r="E643" s="39" t="s">
        <v>5</v>
      </c>
    </row>
    <row r="644" spans="1:16" ht="25.5">
      <c r="A644" t="s">
        <v>50</v>
      </c>
      <c s="34" t="s">
        <v>120</v>
      </c>
      <c s="34" t="s">
        <v>3129</v>
      </c>
      <c s="35" t="s">
        <v>5</v>
      </c>
      <c s="6" t="s">
        <v>3130</v>
      </c>
      <c s="36" t="s">
        <v>54</v>
      </c>
      <c s="37">
        <v>1</v>
      </c>
      <c s="36">
        <v>0.05886</v>
      </c>
      <c s="36">
        <f>ROUND(G644*H644,6)</f>
      </c>
      <c r="L644" s="38">
        <v>0</v>
      </c>
      <c s="32">
        <f>ROUND(ROUND(L644,2)*ROUND(G644,3),2)</f>
      </c>
      <c s="36" t="s">
        <v>386</v>
      </c>
      <c>
        <f>(M644*21)/100</f>
      </c>
      <c t="s">
        <v>28</v>
      </c>
    </row>
    <row r="645" spans="1:5" ht="38.25">
      <c r="A645" s="35" t="s">
        <v>56</v>
      </c>
      <c r="E645" s="39" t="s">
        <v>3131</v>
      </c>
    </row>
    <row r="646" spans="1:5" ht="12.75">
      <c r="A646" s="35" t="s">
        <v>57</v>
      </c>
      <c r="E646" s="40" t="s">
        <v>5</v>
      </c>
    </row>
    <row r="647" spans="1:5" ht="12.75">
      <c r="A647" t="s">
        <v>58</v>
      </c>
      <c r="E647" s="39" t="s">
        <v>5</v>
      </c>
    </row>
    <row r="648" spans="1:16" ht="25.5">
      <c r="A648" t="s">
        <v>50</v>
      </c>
      <c s="34" t="s">
        <v>124</v>
      </c>
      <c s="34" t="s">
        <v>3132</v>
      </c>
      <c s="35" t="s">
        <v>5</v>
      </c>
      <c s="6" t="s">
        <v>3133</v>
      </c>
      <c s="36" t="s">
        <v>54</v>
      </c>
      <c s="37">
        <v>3</v>
      </c>
      <c s="36">
        <v>0.42116</v>
      </c>
      <c s="36">
        <f>ROUND(G648*H648,6)</f>
      </c>
      <c r="L648" s="38">
        <v>0</v>
      </c>
      <c s="32">
        <f>ROUND(ROUND(L648,2)*ROUND(G648,3),2)</f>
      </c>
      <c s="36" t="s">
        <v>386</v>
      </c>
      <c>
        <f>(M648*21)/100</f>
      </c>
      <c t="s">
        <v>28</v>
      </c>
    </row>
    <row r="649" spans="1:5" ht="25.5">
      <c r="A649" s="35" t="s">
        <v>56</v>
      </c>
      <c r="E649" s="39" t="s">
        <v>3133</v>
      </c>
    </row>
    <row r="650" spans="1:5" ht="12.75">
      <c r="A650" s="35" t="s">
        <v>57</v>
      </c>
      <c r="E650" s="40" t="s">
        <v>5</v>
      </c>
    </row>
    <row r="651" spans="1:5" ht="12.75">
      <c r="A651" t="s">
        <v>58</v>
      </c>
      <c r="E651" s="39" t="s">
        <v>5</v>
      </c>
    </row>
    <row r="652" spans="1:16" ht="25.5">
      <c r="A652" t="s">
        <v>50</v>
      </c>
      <c s="34" t="s">
        <v>128</v>
      </c>
      <c s="34" t="s">
        <v>3134</v>
      </c>
      <c s="35" t="s">
        <v>5</v>
      </c>
      <c s="6" t="s">
        <v>3135</v>
      </c>
      <c s="36" t="s">
        <v>54</v>
      </c>
      <c s="37">
        <v>1</v>
      </c>
      <c s="36">
        <v>0.1703</v>
      </c>
      <c s="36">
        <f>ROUND(G652*H652,6)</f>
      </c>
      <c r="L652" s="38">
        <v>0</v>
      </c>
      <c s="32">
        <f>ROUND(ROUND(L652,2)*ROUND(G652,3),2)</f>
      </c>
      <c s="36" t="s">
        <v>386</v>
      </c>
      <c>
        <f>(M652*21)/100</f>
      </c>
      <c t="s">
        <v>28</v>
      </c>
    </row>
    <row r="653" spans="1:5" ht="25.5">
      <c r="A653" s="35" t="s">
        <v>56</v>
      </c>
      <c r="E653" s="39" t="s">
        <v>3135</v>
      </c>
    </row>
    <row r="654" spans="1:5" ht="12.75">
      <c r="A654" s="35" t="s">
        <v>57</v>
      </c>
      <c r="E654" s="40" t="s">
        <v>5</v>
      </c>
    </row>
    <row r="655" spans="1:5" ht="12.75">
      <c r="A655" t="s">
        <v>58</v>
      </c>
      <c r="E655" s="39" t="s">
        <v>5</v>
      </c>
    </row>
    <row r="656" spans="1:16" ht="25.5">
      <c r="A656" t="s">
        <v>50</v>
      </c>
      <c s="34" t="s">
        <v>131</v>
      </c>
      <c s="34" t="s">
        <v>3136</v>
      </c>
      <c s="35" t="s">
        <v>5</v>
      </c>
      <c s="6" t="s">
        <v>3137</v>
      </c>
      <c s="36" t="s">
        <v>54</v>
      </c>
      <c s="37">
        <v>1</v>
      </c>
      <c s="36">
        <v>0.11996</v>
      </c>
      <c s="36">
        <f>ROUND(G656*H656,6)</f>
      </c>
      <c r="L656" s="38">
        <v>0</v>
      </c>
      <c s="32">
        <f>ROUND(ROUND(L656,2)*ROUND(G656,3),2)</f>
      </c>
      <c s="36" t="s">
        <v>386</v>
      </c>
      <c>
        <f>(M656*21)/100</f>
      </c>
      <c t="s">
        <v>28</v>
      </c>
    </row>
    <row r="657" spans="1:5" ht="25.5">
      <c r="A657" s="35" t="s">
        <v>56</v>
      </c>
      <c r="E657" s="39" t="s">
        <v>3137</v>
      </c>
    </row>
    <row r="658" spans="1:5" ht="12.75">
      <c r="A658" s="35" t="s">
        <v>57</v>
      </c>
      <c r="E658" s="40" t="s">
        <v>5</v>
      </c>
    </row>
    <row r="659" spans="1:5" ht="12.75">
      <c r="A659" t="s">
        <v>58</v>
      </c>
      <c r="E659" s="39" t="s">
        <v>5</v>
      </c>
    </row>
    <row r="660" spans="1:16" ht="25.5">
      <c r="A660" t="s">
        <v>50</v>
      </c>
      <c s="34" t="s">
        <v>135</v>
      </c>
      <c s="34" t="s">
        <v>3138</v>
      </c>
      <c s="35" t="s">
        <v>5</v>
      </c>
      <c s="6" t="s">
        <v>3139</v>
      </c>
      <c s="36" t="s">
        <v>54</v>
      </c>
      <c s="37">
        <v>1</v>
      </c>
      <c s="36">
        <v>0</v>
      </c>
      <c s="36">
        <f>ROUND(G660*H660,6)</f>
      </c>
      <c r="L660" s="38">
        <v>0</v>
      </c>
      <c s="32">
        <f>ROUND(ROUND(L660,2)*ROUND(G660,3),2)</f>
      </c>
      <c s="36" t="s">
        <v>386</v>
      </c>
      <c>
        <f>(M660*21)/100</f>
      </c>
      <c t="s">
        <v>28</v>
      </c>
    </row>
    <row r="661" spans="1:5" ht="25.5">
      <c r="A661" s="35" t="s">
        <v>56</v>
      </c>
      <c r="E661" s="39" t="s">
        <v>3139</v>
      </c>
    </row>
    <row r="662" spans="1:5" ht="12.75">
      <c r="A662" s="35" t="s">
        <v>57</v>
      </c>
      <c r="E662" s="40" t="s">
        <v>5</v>
      </c>
    </row>
    <row r="663" spans="1:5" ht="12.75">
      <c r="A663" t="s">
        <v>58</v>
      </c>
      <c r="E663" s="39" t="s">
        <v>5</v>
      </c>
    </row>
    <row r="664" spans="1:16" ht="25.5">
      <c r="A664" t="s">
        <v>50</v>
      </c>
      <c s="34" t="s">
        <v>138</v>
      </c>
      <c s="34" t="s">
        <v>3140</v>
      </c>
      <c s="35" t="s">
        <v>5</v>
      </c>
      <c s="6" t="s">
        <v>3141</v>
      </c>
      <c s="36" t="s">
        <v>54</v>
      </c>
      <c s="37">
        <v>1</v>
      </c>
      <c s="36">
        <v>0.22422</v>
      </c>
      <c s="36">
        <f>ROUND(G664*H664,6)</f>
      </c>
      <c r="L664" s="38">
        <v>0</v>
      </c>
      <c s="32">
        <f>ROUND(ROUND(L664,2)*ROUND(G664,3),2)</f>
      </c>
      <c s="36" t="s">
        <v>386</v>
      </c>
      <c>
        <f>(M664*21)/100</f>
      </c>
      <c t="s">
        <v>28</v>
      </c>
    </row>
    <row r="665" spans="1:5" ht="25.5">
      <c r="A665" s="35" t="s">
        <v>56</v>
      </c>
      <c r="E665" s="39" t="s">
        <v>3141</v>
      </c>
    </row>
    <row r="666" spans="1:5" ht="12.75">
      <c r="A666" s="35" t="s">
        <v>57</v>
      </c>
      <c r="E666" s="40" t="s">
        <v>5</v>
      </c>
    </row>
    <row r="667" spans="1:5" ht="12.75">
      <c r="A667" t="s">
        <v>58</v>
      </c>
      <c r="E667" s="39" t="s">
        <v>5</v>
      </c>
    </row>
    <row r="668" spans="1:16" ht="12.75">
      <c r="A668" t="s">
        <v>50</v>
      </c>
      <c s="34" t="s">
        <v>142</v>
      </c>
      <c s="34" t="s">
        <v>3142</v>
      </c>
      <c s="35" t="s">
        <v>5</v>
      </c>
      <c s="6" t="s">
        <v>3143</v>
      </c>
      <c s="36" t="s">
        <v>54</v>
      </c>
      <c s="37">
        <v>1</v>
      </c>
      <c s="36">
        <v>0.06957</v>
      </c>
      <c s="36">
        <f>ROUND(G668*H668,6)</f>
      </c>
      <c r="L668" s="38">
        <v>0</v>
      </c>
      <c s="32">
        <f>ROUND(ROUND(L668,2)*ROUND(G668,3),2)</f>
      </c>
      <c s="36" t="s">
        <v>55</v>
      </c>
      <c>
        <f>(M668*21)/100</f>
      </c>
      <c t="s">
        <v>28</v>
      </c>
    </row>
    <row r="669" spans="1:5" ht="12.75">
      <c r="A669" s="35" t="s">
        <v>56</v>
      </c>
      <c r="E669" s="39" t="s">
        <v>3143</v>
      </c>
    </row>
    <row r="670" spans="1:5" ht="12.75">
      <c r="A670" s="35" t="s">
        <v>57</v>
      </c>
      <c r="E670" s="40" t="s">
        <v>5</v>
      </c>
    </row>
    <row r="671" spans="1:5" ht="12.75">
      <c r="A671" t="s">
        <v>58</v>
      </c>
      <c r="E671" s="39" t="s">
        <v>5</v>
      </c>
    </row>
    <row r="672" spans="1:16" ht="25.5">
      <c r="A672" t="s">
        <v>50</v>
      </c>
      <c s="34" t="s">
        <v>146</v>
      </c>
      <c s="34" t="s">
        <v>3144</v>
      </c>
      <c s="35" t="s">
        <v>5</v>
      </c>
      <c s="6" t="s">
        <v>3145</v>
      </c>
      <c s="36" t="s">
        <v>54</v>
      </c>
      <c s="37">
        <v>1</v>
      </c>
      <c s="36">
        <v>0.00156</v>
      </c>
      <c s="36">
        <f>ROUND(G672*H672,6)</f>
      </c>
      <c r="L672" s="38">
        <v>0</v>
      </c>
      <c s="32">
        <f>ROUND(ROUND(L672,2)*ROUND(G672,3),2)</f>
      </c>
      <c s="36" t="s">
        <v>386</v>
      </c>
      <c>
        <f>(M672*21)/100</f>
      </c>
      <c t="s">
        <v>28</v>
      </c>
    </row>
    <row r="673" spans="1:5" ht="25.5">
      <c r="A673" s="35" t="s">
        <v>56</v>
      </c>
      <c r="E673" s="39" t="s">
        <v>3145</v>
      </c>
    </row>
    <row r="674" spans="1:5" ht="12.75">
      <c r="A674" s="35" t="s">
        <v>57</v>
      </c>
      <c r="E674" s="40" t="s">
        <v>5</v>
      </c>
    </row>
    <row r="675" spans="1:5" ht="12.75">
      <c r="A675" t="s">
        <v>58</v>
      </c>
      <c r="E675" s="39" t="s">
        <v>5</v>
      </c>
    </row>
    <row r="676" spans="1:16" ht="25.5">
      <c r="A676" t="s">
        <v>50</v>
      </c>
      <c s="34" t="s">
        <v>149</v>
      </c>
      <c s="34" t="s">
        <v>3146</v>
      </c>
      <c s="35" t="s">
        <v>5</v>
      </c>
      <c s="6" t="s">
        <v>3147</v>
      </c>
      <c s="36" t="s">
        <v>54</v>
      </c>
      <c s="37">
        <v>1</v>
      </c>
      <c s="36">
        <v>0.00156</v>
      </c>
      <c s="36">
        <f>ROUND(G676*H676,6)</f>
      </c>
      <c r="L676" s="38">
        <v>0</v>
      </c>
      <c s="32">
        <f>ROUND(ROUND(L676,2)*ROUND(G676,3),2)</f>
      </c>
      <c s="36" t="s">
        <v>55</v>
      </c>
      <c>
        <f>(M676*21)/100</f>
      </c>
      <c t="s">
        <v>28</v>
      </c>
    </row>
    <row r="677" spans="1:5" ht="25.5">
      <c r="A677" s="35" t="s">
        <v>56</v>
      </c>
      <c r="E677" s="39" t="s">
        <v>3147</v>
      </c>
    </row>
    <row r="678" spans="1:5" ht="12.75">
      <c r="A678" s="35" t="s">
        <v>57</v>
      </c>
      <c r="E678" s="40" t="s">
        <v>5</v>
      </c>
    </row>
    <row r="679" spans="1:5" ht="12.75">
      <c r="A679" t="s">
        <v>58</v>
      </c>
      <c r="E679" s="39" t="s">
        <v>5</v>
      </c>
    </row>
    <row r="680" spans="1:13" ht="12.75">
      <c r="A680" t="s">
        <v>47</v>
      </c>
      <c r="C680" s="31" t="s">
        <v>1525</v>
      </c>
      <c r="E680" s="33" t="s">
        <v>1526</v>
      </c>
      <c r="J680" s="32">
        <f>0</f>
      </c>
      <c s="32">
        <f>0</f>
      </c>
      <c s="32">
        <f>0+L681+L685</f>
      </c>
      <c s="32">
        <f>0+M681+M685</f>
      </c>
    </row>
    <row r="681" spans="1:16" ht="38.25">
      <c r="A681" t="s">
        <v>50</v>
      </c>
      <c s="34" t="s">
        <v>152</v>
      </c>
      <c s="34" t="s">
        <v>3065</v>
      </c>
      <c s="35" t="s">
        <v>5</v>
      </c>
      <c s="6" t="s">
        <v>3066</v>
      </c>
      <c s="36" t="s">
        <v>240</v>
      </c>
      <c s="37">
        <v>30.3</v>
      </c>
      <c s="36">
        <v>0</v>
      </c>
      <c s="36">
        <f>ROUND(G681*H681,6)</f>
      </c>
      <c r="L681" s="38">
        <v>0</v>
      </c>
      <c s="32">
        <f>ROUND(ROUND(L681,2)*ROUND(G681,3),2)</f>
      </c>
      <c s="36" t="s">
        <v>386</v>
      </c>
      <c>
        <f>(M681*21)/100</f>
      </c>
      <c t="s">
        <v>28</v>
      </c>
    </row>
    <row r="682" spans="1:5" ht="38.25">
      <c r="A682" s="35" t="s">
        <v>56</v>
      </c>
      <c r="E682" s="39" t="s">
        <v>3067</v>
      </c>
    </row>
    <row r="683" spans="1:5" ht="12.75">
      <c r="A683" s="35" t="s">
        <v>57</v>
      </c>
      <c r="E683" s="40" t="s">
        <v>5</v>
      </c>
    </row>
    <row r="684" spans="1:5" ht="12.75">
      <c r="A684" t="s">
        <v>58</v>
      </c>
      <c r="E684" s="39" t="s">
        <v>5</v>
      </c>
    </row>
    <row r="685" spans="1:16" ht="38.25">
      <c r="A685" t="s">
        <v>50</v>
      </c>
      <c s="34" t="s">
        <v>155</v>
      </c>
      <c s="34" t="s">
        <v>3068</v>
      </c>
      <c s="35" t="s">
        <v>5</v>
      </c>
      <c s="6" t="s">
        <v>3069</v>
      </c>
      <c s="36" t="s">
        <v>240</v>
      </c>
      <c s="37">
        <v>30.3</v>
      </c>
      <c s="36">
        <v>0</v>
      </c>
      <c s="36">
        <f>ROUND(G685*H685,6)</f>
      </c>
      <c r="L685" s="38">
        <v>0</v>
      </c>
      <c s="32">
        <f>ROUND(ROUND(L685,2)*ROUND(G685,3),2)</f>
      </c>
      <c s="36" t="s">
        <v>386</v>
      </c>
      <c>
        <f>(M685*21)/100</f>
      </c>
      <c t="s">
        <v>28</v>
      </c>
    </row>
    <row r="686" spans="1:5" ht="38.25">
      <c r="A686" s="35" t="s">
        <v>56</v>
      </c>
      <c r="E686" s="39" t="s">
        <v>3070</v>
      </c>
    </row>
    <row r="687" spans="1:5" ht="12.75">
      <c r="A687" s="35" t="s">
        <v>57</v>
      </c>
      <c r="E687" s="40" t="s">
        <v>5</v>
      </c>
    </row>
    <row r="688" spans="1:5" ht="12.75">
      <c r="A688" t="s">
        <v>58</v>
      </c>
      <c r="E688" s="39" t="s">
        <v>5</v>
      </c>
    </row>
    <row r="689" spans="1:13" ht="12.75">
      <c r="A689" t="s">
        <v>47</v>
      </c>
      <c r="C689" s="31" t="s">
        <v>439</v>
      </c>
      <c r="E689" s="33" t="s">
        <v>2918</v>
      </c>
      <c r="J689" s="32">
        <f>0</f>
      </c>
      <c s="32">
        <f>0</f>
      </c>
      <c s="32">
        <f>0+L690+L694</f>
      </c>
      <c s="32">
        <f>0+M690+M694</f>
      </c>
    </row>
    <row r="690" spans="1:16" ht="12.75">
      <c r="A690" t="s">
        <v>50</v>
      </c>
      <c s="34" t="s">
        <v>51</v>
      </c>
      <c s="34" t="s">
        <v>3072</v>
      </c>
      <c s="35" t="s">
        <v>5</v>
      </c>
      <c s="6" t="s">
        <v>3073</v>
      </c>
      <c s="36" t="s">
        <v>1278</v>
      </c>
      <c s="37">
        <v>1</v>
      </c>
      <c s="36">
        <v>0</v>
      </c>
      <c s="36">
        <f>ROUND(G690*H690,6)</f>
      </c>
      <c r="L690" s="38">
        <v>0</v>
      </c>
      <c s="32">
        <f>ROUND(ROUND(L690,2)*ROUND(G690,3),2)</f>
      </c>
      <c s="36" t="s">
        <v>55</v>
      </c>
      <c>
        <f>(M690*21)/100</f>
      </c>
      <c t="s">
        <v>28</v>
      </c>
    </row>
    <row r="691" spans="1:5" ht="12.75">
      <c r="A691" s="35" t="s">
        <v>56</v>
      </c>
      <c r="E691" s="39" t="s">
        <v>3073</v>
      </c>
    </row>
    <row r="692" spans="1:5" ht="12.75">
      <c r="A692" s="35" t="s">
        <v>57</v>
      </c>
      <c r="E692" s="40" t="s">
        <v>5</v>
      </c>
    </row>
    <row r="693" spans="1:5" ht="12.75">
      <c r="A693" t="s">
        <v>58</v>
      </c>
      <c r="E693" s="39" t="s">
        <v>5</v>
      </c>
    </row>
    <row r="694" spans="1:16" ht="12.75">
      <c r="A694" t="s">
        <v>50</v>
      </c>
      <c s="34" t="s">
        <v>28</v>
      </c>
      <c s="34" t="s">
        <v>3148</v>
      </c>
      <c s="35" t="s">
        <v>5</v>
      </c>
      <c s="6" t="s">
        <v>3149</v>
      </c>
      <c s="36" t="s">
        <v>1278</v>
      </c>
      <c s="37">
        <v>1</v>
      </c>
      <c s="36">
        <v>0</v>
      </c>
      <c s="36">
        <f>ROUND(G694*H694,6)</f>
      </c>
      <c r="L694" s="38">
        <v>0</v>
      </c>
      <c s="32">
        <f>ROUND(ROUND(L694,2)*ROUND(G694,3),2)</f>
      </c>
      <c s="36" t="s">
        <v>55</v>
      </c>
      <c>
        <f>(M694*21)/100</f>
      </c>
      <c t="s">
        <v>28</v>
      </c>
    </row>
    <row r="695" spans="1:5" ht="12.75">
      <c r="A695" s="35" t="s">
        <v>56</v>
      </c>
      <c r="E695" s="39" t="s">
        <v>3149</v>
      </c>
    </row>
    <row r="696" spans="1:5" ht="12.75">
      <c r="A696" s="35" t="s">
        <v>57</v>
      </c>
      <c r="E696" s="40" t="s">
        <v>5</v>
      </c>
    </row>
    <row r="697" spans="1:5" ht="12.75">
      <c r="A697" t="s">
        <v>58</v>
      </c>
      <c r="E697" s="39" t="s">
        <v>5</v>
      </c>
    </row>
    <row r="698" spans="1:13" ht="12.75">
      <c r="A698" t="s">
        <v>2811</v>
      </c>
      <c r="C698" s="31" t="s">
        <v>3150</v>
      </c>
      <c r="E698" s="33" t="s">
        <v>3151</v>
      </c>
      <c r="J698" s="32">
        <f>0+J699+J720+J729+J738+J759+J768</f>
      </c>
      <c s="32">
        <f>0+K699+K720+K729+K738+K759+K768</f>
      </c>
      <c s="32">
        <f>0+L699+L720+L729+L738+L759+L768</f>
      </c>
      <c s="32">
        <f>0+M699+M720+M729+M738+M759+M768</f>
      </c>
    </row>
    <row r="699" spans="1:13" ht="12.75">
      <c r="A699" t="s">
        <v>47</v>
      </c>
      <c r="C699" s="31" t="s">
        <v>51</v>
      </c>
      <c r="E699" s="33" t="s">
        <v>1157</v>
      </c>
      <c r="J699" s="32">
        <f>0</f>
      </c>
      <c s="32">
        <f>0</f>
      </c>
      <c s="32">
        <f>0+L700+L704+L708+L712+L716</f>
      </c>
      <c s="32">
        <f>0+M700+M704+M708+M712+M716</f>
      </c>
    </row>
    <row r="700" spans="1:16" ht="25.5">
      <c r="A700" t="s">
        <v>50</v>
      </c>
      <c s="34" t="s">
        <v>28</v>
      </c>
      <c s="34" t="s">
        <v>1372</v>
      </c>
      <c s="35" t="s">
        <v>5</v>
      </c>
      <c s="6" t="s">
        <v>1373</v>
      </c>
      <c s="36" t="s">
        <v>227</v>
      </c>
      <c s="37">
        <v>15</v>
      </c>
      <c s="36">
        <v>0</v>
      </c>
      <c s="36">
        <f>ROUND(G700*H700,6)</f>
      </c>
      <c r="L700" s="38">
        <v>0</v>
      </c>
      <c s="32">
        <f>ROUND(ROUND(L700,2)*ROUND(G700,3),2)</f>
      </c>
      <c s="36" t="s">
        <v>386</v>
      </c>
      <c>
        <f>(M700*21)/100</f>
      </c>
      <c t="s">
        <v>28</v>
      </c>
    </row>
    <row r="701" spans="1:5" ht="25.5">
      <c r="A701" s="35" t="s">
        <v>56</v>
      </c>
      <c r="E701" s="39" t="s">
        <v>1373</v>
      </c>
    </row>
    <row r="702" spans="1:5" ht="12.75">
      <c r="A702" s="35" t="s">
        <v>57</v>
      </c>
      <c r="E702" s="40" t="s">
        <v>5</v>
      </c>
    </row>
    <row r="703" spans="1:5" ht="12.75">
      <c r="A703" t="s">
        <v>58</v>
      </c>
      <c r="E703" s="39" t="s">
        <v>5</v>
      </c>
    </row>
    <row r="704" spans="1:16" ht="38.25">
      <c r="A704" t="s">
        <v>50</v>
      </c>
      <c s="34" t="s">
        <v>26</v>
      </c>
      <c s="34" t="s">
        <v>2444</v>
      </c>
      <c s="35" t="s">
        <v>5</v>
      </c>
      <c s="6" t="s">
        <v>1379</v>
      </c>
      <c s="36" t="s">
        <v>227</v>
      </c>
      <c s="37">
        <v>15</v>
      </c>
      <c s="36">
        <v>0</v>
      </c>
      <c s="36">
        <f>ROUND(G704*H704,6)</f>
      </c>
      <c r="L704" s="38">
        <v>0</v>
      </c>
      <c s="32">
        <f>ROUND(ROUND(L704,2)*ROUND(G704,3),2)</f>
      </c>
      <c s="36" t="s">
        <v>386</v>
      </c>
      <c>
        <f>(M704*21)/100</f>
      </c>
      <c t="s">
        <v>28</v>
      </c>
    </row>
    <row r="705" spans="1:5" ht="38.25">
      <c r="A705" s="35" t="s">
        <v>56</v>
      </c>
      <c r="E705" s="39" t="s">
        <v>2445</v>
      </c>
    </row>
    <row r="706" spans="1:5" ht="12.75">
      <c r="A706" s="35" t="s">
        <v>57</v>
      </c>
      <c r="E706" s="40" t="s">
        <v>5</v>
      </c>
    </row>
    <row r="707" spans="1:5" ht="12.75">
      <c r="A707" t="s">
        <v>58</v>
      </c>
      <c r="E707" s="39" t="s">
        <v>5</v>
      </c>
    </row>
    <row r="708" spans="1:16" ht="25.5">
      <c r="A708" t="s">
        <v>50</v>
      </c>
      <c s="34" t="s">
        <v>82</v>
      </c>
      <c s="34" t="s">
        <v>238</v>
      </c>
      <c s="35" t="s">
        <v>5</v>
      </c>
      <c s="6" t="s">
        <v>239</v>
      </c>
      <c s="36" t="s">
        <v>240</v>
      </c>
      <c s="37">
        <v>27</v>
      </c>
      <c s="36">
        <v>0</v>
      </c>
      <c s="36">
        <f>ROUND(G708*H708,6)</f>
      </c>
      <c r="L708" s="38">
        <v>0</v>
      </c>
      <c s="32">
        <f>ROUND(ROUND(L708,2)*ROUND(G708,3),2)</f>
      </c>
      <c s="36" t="s">
        <v>55</v>
      </c>
      <c>
        <f>(M708*21)/100</f>
      </c>
      <c t="s">
        <v>28</v>
      </c>
    </row>
    <row r="709" spans="1:5" ht="25.5">
      <c r="A709" s="35" t="s">
        <v>56</v>
      </c>
      <c r="E709" s="39" t="s">
        <v>239</v>
      </c>
    </row>
    <row r="710" spans="1:5" ht="12.75">
      <c r="A710" s="35" t="s">
        <v>57</v>
      </c>
      <c r="E710" s="40" t="s">
        <v>5</v>
      </c>
    </row>
    <row r="711" spans="1:5" ht="63.75">
      <c r="A711" t="s">
        <v>58</v>
      </c>
      <c r="E711" s="39" t="s">
        <v>1156</v>
      </c>
    </row>
    <row r="712" spans="1:16" ht="25.5">
      <c r="A712" t="s">
        <v>50</v>
      </c>
      <c s="34" t="s">
        <v>86</v>
      </c>
      <c s="34" t="s">
        <v>3152</v>
      </c>
      <c s="35" t="s">
        <v>5</v>
      </c>
      <c s="6" t="s">
        <v>3153</v>
      </c>
      <c s="36" t="s">
        <v>227</v>
      </c>
      <c s="37">
        <v>3</v>
      </c>
      <c s="36">
        <v>0</v>
      </c>
      <c s="36">
        <f>ROUND(G712*H712,6)</f>
      </c>
      <c r="L712" s="38">
        <v>0</v>
      </c>
      <c s="32">
        <f>ROUND(ROUND(L712,2)*ROUND(G712,3),2)</f>
      </c>
      <c s="36" t="s">
        <v>386</v>
      </c>
      <c>
        <f>(M712*21)/100</f>
      </c>
      <c t="s">
        <v>28</v>
      </c>
    </row>
    <row r="713" spans="1:5" ht="38.25">
      <c r="A713" s="35" t="s">
        <v>56</v>
      </c>
      <c r="E713" s="39" t="s">
        <v>3154</v>
      </c>
    </row>
    <row r="714" spans="1:5" ht="12.75">
      <c r="A714" s="35" t="s">
        <v>57</v>
      </c>
      <c r="E714" s="40" t="s">
        <v>5</v>
      </c>
    </row>
    <row r="715" spans="1:5" ht="12.75">
      <c r="A715" t="s">
        <v>58</v>
      </c>
      <c r="E715" s="39" t="s">
        <v>5</v>
      </c>
    </row>
    <row r="716" spans="1:16" ht="12.75">
      <c r="A716" t="s">
        <v>50</v>
      </c>
      <c s="34" t="s">
        <v>27</v>
      </c>
      <c s="34" t="s">
        <v>3084</v>
      </c>
      <c s="35" t="s">
        <v>5</v>
      </c>
      <c s="6" t="s">
        <v>3085</v>
      </c>
      <c s="36" t="s">
        <v>240</v>
      </c>
      <c s="37">
        <v>6</v>
      </c>
      <c s="36">
        <v>1</v>
      </c>
      <c s="36">
        <f>ROUND(G716*H716,6)</f>
      </c>
      <c r="L716" s="38">
        <v>0</v>
      </c>
      <c s="32">
        <f>ROUND(ROUND(L716,2)*ROUND(G716,3),2)</f>
      </c>
      <c s="36" t="s">
        <v>386</v>
      </c>
      <c>
        <f>(M716*21)/100</f>
      </c>
      <c t="s">
        <v>28</v>
      </c>
    </row>
    <row r="717" spans="1:5" ht="12.75">
      <c r="A717" s="35" t="s">
        <v>56</v>
      </c>
      <c r="E717" s="39" t="s">
        <v>3085</v>
      </c>
    </row>
    <row r="718" spans="1:5" ht="12.75">
      <c r="A718" s="35" t="s">
        <v>57</v>
      </c>
      <c r="E718" s="40" t="s">
        <v>5</v>
      </c>
    </row>
    <row r="719" spans="1:5" ht="12.75">
      <c r="A719" t="s">
        <v>58</v>
      </c>
      <c r="E719" s="39" t="s">
        <v>5</v>
      </c>
    </row>
    <row r="720" spans="1:13" ht="12.75">
      <c r="A720" t="s">
        <v>47</v>
      </c>
      <c r="C720" s="31" t="s">
        <v>28</v>
      </c>
      <c r="E720" s="33" t="s">
        <v>1411</v>
      </c>
      <c r="J720" s="32">
        <f>0</f>
      </c>
      <c s="32">
        <f>0</f>
      </c>
      <c s="32">
        <f>0+L721+L725</f>
      </c>
      <c s="32">
        <f>0+M721+M725</f>
      </c>
    </row>
    <row r="721" spans="1:16" ht="12.75">
      <c r="A721" t="s">
        <v>50</v>
      </c>
      <c s="34" t="s">
        <v>93</v>
      </c>
      <c s="34" t="s">
        <v>3155</v>
      </c>
      <c s="35" t="s">
        <v>5</v>
      </c>
      <c s="6" t="s">
        <v>3156</v>
      </c>
      <c s="36" t="s">
        <v>227</v>
      </c>
      <c s="37">
        <v>0.564</v>
      </c>
      <c s="36">
        <v>2.16</v>
      </c>
      <c s="36">
        <f>ROUND(G721*H721,6)</f>
      </c>
      <c r="L721" s="38">
        <v>0</v>
      </c>
      <c s="32">
        <f>ROUND(ROUND(L721,2)*ROUND(G721,3),2)</f>
      </c>
      <c s="36" t="s">
        <v>386</v>
      </c>
      <c>
        <f>(M721*21)/100</f>
      </c>
      <c t="s">
        <v>28</v>
      </c>
    </row>
    <row r="722" spans="1:5" ht="12.75">
      <c r="A722" s="35" t="s">
        <v>56</v>
      </c>
      <c r="E722" s="39" t="s">
        <v>3156</v>
      </c>
    </row>
    <row r="723" spans="1:5" ht="12.75">
      <c r="A723" s="35" t="s">
        <v>57</v>
      </c>
      <c r="E723" s="40" t="s">
        <v>3157</v>
      </c>
    </row>
    <row r="724" spans="1:5" ht="12.75">
      <c r="A724" t="s">
        <v>58</v>
      </c>
      <c r="E724" s="39" t="s">
        <v>5</v>
      </c>
    </row>
    <row r="725" spans="1:16" ht="12.75">
      <c r="A725" t="s">
        <v>50</v>
      </c>
      <c s="34" t="s">
        <v>97</v>
      </c>
      <c s="34" t="s">
        <v>3158</v>
      </c>
      <c s="35" t="s">
        <v>5</v>
      </c>
      <c s="6" t="s">
        <v>3159</v>
      </c>
      <c s="36" t="s">
        <v>227</v>
      </c>
      <c s="37">
        <v>0.564</v>
      </c>
      <c s="36">
        <v>2.50187</v>
      </c>
      <c s="36">
        <f>ROUND(G725*H725,6)</f>
      </c>
      <c r="L725" s="38">
        <v>0</v>
      </c>
      <c s="32">
        <f>ROUND(ROUND(L725,2)*ROUND(G725,3),2)</f>
      </c>
      <c s="36" t="s">
        <v>386</v>
      </c>
      <c>
        <f>(M725*21)/100</f>
      </c>
      <c t="s">
        <v>28</v>
      </c>
    </row>
    <row r="726" spans="1:5" ht="12.75">
      <c r="A726" s="35" t="s">
        <v>56</v>
      </c>
      <c r="E726" s="39" t="s">
        <v>3159</v>
      </c>
    </row>
    <row r="727" spans="1:5" ht="12.75">
      <c r="A727" s="35" t="s">
        <v>57</v>
      </c>
      <c r="E727" s="40" t="s">
        <v>3157</v>
      </c>
    </row>
    <row r="728" spans="1:5" ht="12.75">
      <c r="A728" t="s">
        <v>58</v>
      </c>
      <c r="E728" s="39" t="s">
        <v>5</v>
      </c>
    </row>
    <row r="729" spans="1:13" ht="12.75">
      <c r="A729" t="s">
        <v>47</v>
      </c>
      <c r="C729" s="31" t="s">
        <v>26</v>
      </c>
      <c r="E729" s="33" t="s">
        <v>1545</v>
      </c>
      <c r="J729" s="32">
        <f>0</f>
      </c>
      <c s="32">
        <f>0</f>
      </c>
      <c s="32">
        <f>0+L730+L734</f>
      </c>
      <c s="32">
        <f>0+M730+M734</f>
      </c>
    </row>
    <row r="730" spans="1:16" ht="12.75">
      <c r="A730" t="s">
        <v>50</v>
      </c>
      <c s="34" t="s">
        <v>65</v>
      </c>
      <c s="34" t="s">
        <v>3160</v>
      </c>
      <c s="35" t="s">
        <v>5</v>
      </c>
      <c s="6" t="s">
        <v>3161</v>
      </c>
      <c s="36" t="s">
        <v>54</v>
      </c>
      <c s="37">
        <v>1</v>
      </c>
      <c s="36">
        <v>0</v>
      </c>
      <c s="36">
        <f>ROUND(G730*H730,6)</f>
      </c>
      <c r="L730" s="38">
        <v>0</v>
      </c>
      <c s="32">
        <f>ROUND(ROUND(L730,2)*ROUND(G730,3),2)</f>
      </c>
      <c s="36" t="s">
        <v>386</v>
      </c>
      <c>
        <f>(M730*21)/100</f>
      </c>
      <c t="s">
        <v>28</v>
      </c>
    </row>
    <row r="731" spans="1:5" ht="12.75">
      <c r="A731" s="35" t="s">
        <v>56</v>
      </c>
      <c r="E731" s="39" t="s">
        <v>3161</v>
      </c>
    </row>
    <row r="732" spans="1:5" ht="12.75">
      <c r="A732" s="35" t="s">
        <v>57</v>
      </c>
      <c r="E732" s="40" t="s">
        <v>5</v>
      </c>
    </row>
    <row r="733" spans="1:5" ht="12.75">
      <c r="A733" t="s">
        <v>58</v>
      </c>
      <c r="E733" s="39" t="s">
        <v>5</v>
      </c>
    </row>
    <row r="734" spans="1:16" ht="12.75">
      <c r="A734" t="s">
        <v>50</v>
      </c>
      <c s="34" t="s">
        <v>103</v>
      </c>
      <c s="34" t="s">
        <v>3162</v>
      </c>
      <c s="35" t="s">
        <v>5</v>
      </c>
      <c s="6" t="s">
        <v>3163</v>
      </c>
      <c s="36" t="s">
        <v>54</v>
      </c>
      <c s="37">
        <v>1</v>
      </c>
      <c s="36">
        <v>0.185</v>
      </c>
      <c s="36">
        <f>ROUND(G734*H734,6)</f>
      </c>
      <c r="L734" s="38">
        <v>0</v>
      </c>
      <c s="32">
        <f>ROUND(ROUND(L734,2)*ROUND(G734,3),2)</f>
      </c>
      <c s="36" t="s">
        <v>55</v>
      </c>
      <c>
        <f>(M734*21)/100</f>
      </c>
      <c t="s">
        <v>28</v>
      </c>
    </row>
    <row r="735" spans="1:5" ht="12.75">
      <c r="A735" s="35" t="s">
        <v>56</v>
      </c>
      <c r="E735" s="39" t="s">
        <v>3163</v>
      </c>
    </row>
    <row r="736" spans="1:5" ht="12.75">
      <c r="A736" s="35" t="s">
        <v>57</v>
      </c>
      <c r="E736" s="40" t="s">
        <v>5</v>
      </c>
    </row>
    <row r="737" spans="1:5" ht="12.75">
      <c r="A737" t="s">
        <v>58</v>
      </c>
      <c r="E737" s="39" t="s">
        <v>5</v>
      </c>
    </row>
    <row r="738" spans="1:13" ht="12.75">
      <c r="A738" t="s">
        <v>47</v>
      </c>
      <c r="C738" s="31" t="s">
        <v>3036</v>
      </c>
      <c r="E738" s="33" t="s">
        <v>3037</v>
      </c>
      <c r="J738" s="32">
        <f>0</f>
      </c>
      <c s="32">
        <f>0</f>
      </c>
      <c s="32">
        <f>0+L739+L743+L747+L751+L755</f>
      </c>
      <c s="32">
        <f>0+M739+M743+M747+M751+M755</f>
      </c>
    </row>
    <row r="739" spans="1:16" ht="12.75">
      <c r="A739" t="s">
        <v>50</v>
      </c>
      <c s="34" t="s">
        <v>113</v>
      </c>
      <c s="34" t="s">
        <v>3164</v>
      </c>
      <c s="35" t="s">
        <v>5</v>
      </c>
      <c s="6" t="s">
        <v>3165</v>
      </c>
      <c s="36" t="s">
        <v>255</v>
      </c>
      <c s="37">
        <v>69</v>
      </c>
      <c s="36">
        <v>0.00168</v>
      </c>
      <c s="36">
        <f>ROUND(G739*H739,6)</f>
      </c>
      <c r="L739" s="38">
        <v>0</v>
      </c>
      <c s="32">
        <f>ROUND(ROUND(L739,2)*ROUND(G739,3),2)</f>
      </c>
      <c s="36" t="s">
        <v>386</v>
      </c>
      <c>
        <f>(M739*21)/100</f>
      </c>
      <c t="s">
        <v>28</v>
      </c>
    </row>
    <row r="740" spans="1:5" ht="12.75">
      <c r="A740" s="35" t="s">
        <v>56</v>
      </c>
      <c r="E740" s="39" t="s">
        <v>3165</v>
      </c>
    </row>
    <row r="741" spans="1:5" ht="12.75">
      <c r="A741" s="35" t="s">
        <v>57</v>
      </c>
      <c r="E741" s="40" t="s">
        <v>5</v>
      </c>
    </row>
    <row r="742" spans="1:5" ht="12.75">
      <c r="A742" t="s">
        <v>58</v>
      </c>
      <c r="E742" s="39" t="s">
        <v>5</v>
      </c>
    </row>
    <row r="743" spans="1:16" ht="12.75">
      <c r="A743" t="s">
        <v>50</v>
      </c>
      <c s="34" t="s">
        <v>116</v>
      </c>
      <c s="34" t="s">
        <v>3094</v>
      </c>
      <c s="35" t="s">
        <v>5</v>
      </c>
      <c s="6" t="s">
        <v>3095</v>
      </c>
      <c s="36" t="s">
        <v>255</v>
      </c>
      <c s="37">
        <v>58</v>
      </c>
      <c s="36">
        <v>0.00191</v>
      </c>
      <c s="36">
        <f>ROUND(G743*H743,6)</f>
      </c>
      <c r="L743" s="38">
        <v>0</v>
      </c>
      <c s="32">
        <f>ROUND(ROUND(L743,2)*ROUND(G743,3),2)</f>
      </c>
      <c s="36" t="s">
        <v>386</v>
      </c>
      <c>
        <f>(M743*21)/100</f>
      </c>
      <c t="s">
        <v>28</v>
      </c>
    </row>
    <row r="744" spans="1:5" ht="12.75">
      <c r="A744" s="35" t="s">
        <v>56</v>
      </c>
      <c r="E744" s="39" t="s">
        <v>3095</v>
      </c>
    </row>
    <row r="745" spans="1:5" ht="12.75">
      <c r="A745" s="35" t="s">
        <v>57</v>
      </c>
      <c r="E745" s="40" t="s">
        <v>3166</v>
      </c>
    </row>
    <row r="746" spans="1:5" ht="12.75">
      <c r="A746" t="s">
        <v>58</v>
      </c>
      <c r="E746" s="39" t="s">
        <v>5</v>
      </c>
    </row>
    <row r="747" spans="1:16" ht="12.75">
      <c r="A747" t="s">
        <v>50</v>
      </c>
      <c s="34" t="s">
        <v>120</v>
      </c>
      <c s="34" t="s">
        <v>3096</v>
      </c>
      <c s="35" t="s">
        <v>5</v>
      </c>
      <c s="6" t="s">
        <v>3097</v>
      </c>
      <c s="36" t="s">
        <v>255</v>
      </c>
      <c s="37">
        <v>70</v>
      </c>
      <c s="36">
        <v>0.00308</v>
      </c>
      <c s="36">
        <f>ROUND(G747*H747,6)</f>
      </c>
      <c r="L747" s="38">
        <v>0</v>
      </c>
      <c s="32">
        <f>ROUND(ROUND(L747,2)*ROUND(G747,3),2)</f>
      </c>
      <c s="36" t="s">
        <v>386</v>
      </c>
      <c>
        <f>(M747*21)/100</f>
      </c>
      <c t="s">
        <v>28</v>
      </c>
    </row>
    <row r="748" spans="1:5" ht="12.75">
      <c r="A748" s="35" t="s">
        <v>56</v>
      </c>
      <c r="E748" s="39" t="s">
        <v>3097</v>
      </c>
    </row>
    <row r="749" spans="1:5" ht="12.75">
      <c r="A749" s="35" t="s">
        <v>57</v>
      </c>
      <c r="E749" s="40" t="s">
        <v>5</v>
      </c>
    </row>
    <row r="750" spans="1:5" ht="12.75">
      <c r="A750" t="s">
        <v>58</v>
      </c>
      <c r="E750" s="39" t="s">
        <v>5</v>
      </c>
    </row>
    <row r="751" spans="1:16" ht="25.5">
      <c r="A751" t="s">
        <v>50</v>
      </c>
      <c s="34" t="s">
        <v>124</v>
      </c>
      <c s="34" t="s">
        <v>3055</v>
      </c>
      <c s="35" t="s">
        <v>5</v>
      </c>
      <c s="6" t="s">
        <v>3056</v>
      </c>
      <c s="36" t="s">
        <v>54</v>
      </c>
      <c s="37">
        <v>4</v>
      </c>
      <c s="36">
        <v>0.0009</v>
      </c>
      <c s="36">
        <f>ROUND(G751*H751,6)</f>
      </c>
      <c r="L751" s="38">
        <v>0</v>
      </c>
      <c s="32">
        <f>ROUND(ROUND(L751,2)*ROUND(G751,3),2)</f>
      </c>
      <c s="36" t="s">
        <v>386</v>
      </c>
      <c>
        <f>(M751*21)/100</f>
      </c>
      <c t="s">
        <v>28</v>
      </c>
    </row>
    <row r="752" spans="1:5" ht="25.5">
      <c r="A752" s="35" t="s">
        <v>56</v>
      </c>
      <c r="E752" s="39" t="s">
        <v>3056</v>
      </c>
    </row>
    <row r="753" spans="1:5" ht="12.75">
      <c r="A753" s="35" t="s">
        <v>57</v>
      </c>
      <c r="E753" s="40" t="s">
        <v>5</v>
      </c>
    </row>
    <row r="754" spans="1:5" ht="12.75">
      <c r="A754" t="s">
        <v>58</v>
      </c>
      <c r="E754" s="39" t="s">
        <v>5</v>
      </c>
    </row>
    <row r="755" spans="1:16" ht="25.5">
      <c r="A755" t="s">
        <v>50</v>
      </c>
      <c s="34" t="s">
        <v>128</v>
      </c>
      <c s="34" t="s">
        <v>3061</v>
      </c>
      <c s="35" t="s">
        <v>5</v>
      </c>
      <c s="6" t="s">
        <v>3062</v>
      </c>
      <c s="36" t="s">
        <v>240</v>
      </c>
      <c s="37">
        <v>0.446</v>
      </c>
      <c s="36">
        <v>0</v>
      </c>
      <c s="36">
        <f>ROUND(G755*H755,6)</f>
      </c>
      <c r="L755" s="38">
        <v>0</v>
      </c>
      <c s="32">
        <f>ROUND(ROUND(L755,2)*ROUND(G755,3),2)</f>
      </c>
      <c s="36" t="s">
        <v>386</v>
      </c>
      <c>
        <f>(M755*21)/100</f>
      </c>
      <c t="s">
        <v>28</v>
      </c>
    </row>
    <row r="756" spans="1:5" ht="25.5">
      <c r="A756" s="35" t="s">
        <v>56</v>
      </c>
      <c r="E756" s="39" t="s">
        <v>3062</v>
      </c>
    </row>
    <row r="757" spans="1:5" ht="12.75">
      <c r="A757" s="35" t="s">
        <v>57</v>
      </c>
      <c r="E757" s="40" t="s">
        <v>5</v>
      </c>
    </row>
    <row r="758" spans="1:5" ht="12.75">
      <c r="A758" t="s">
        <v>58</v>
      </c>
      <c r="E758" s="39" t="s">
        <v>5</v>
      </c>
    </row>
    <row r="759" spans="1:13" ht="12.75">
      <c r="A759" t="s">
        <v>47</v>
      </c>
      <c r="C759" s="31" t="s">
        <v>1525</v>
      </c>
      <c r="E759" s="33" t="s">
        <v>1526</v>
      </c>
      <c r="J759" s="32">
        <f>0</f>
      </c>
      <c s="32">
        <f>0</f>
      </c>
      <c s="32">
        <f>0+L760+L764</f>
      </c>
      <c s="32">
        <f>0+M760+M764</f>
      </c>
    </row>
    <row r="760" spans="1:16" ht="38.25">
      <c r="A760" t="s">
        <v>50</v>
      </c>
      <c s="34" t="s">
        <v>107</v>
      </c>
      <c s="34" t="s">
        <v>3065</v>
      </c>
      <c s="35" t="s">
        <v>5</v>
      </c>
      <c s="6" t="s">
        <v>3066</v>
      </c>
      <c s="36" t="s">
        <v>240</v>
      </c>
      <c s="37">
        <v>8.814</v>
      </c>
      <c s="36">
        <v>0</v>
      </c>
      <c s="36">
        <f>ROUND(G760*H760,6)</f>
      </c>
      <c r="L760" s="38">
        <v>0</v>
      </c>
      <c s="32">
        <f>ROUND(ROUND(L760,2)*ROUND(G760,3),2)</f>
      </c>
      <c s="36" t="s">
        <v>386</v>
      </c>
      <c>
        <f>(M760*21)/100</f>
      </c>
      <c t="s">
        <v>28</v>
      </c>
    </row>
    <row r="761" spans="1:5" ht="38.25">
      <c r="A761" s="35" t="s">
        <v>56</v>
      </c>
      <c r="E761" s="39" t="s">
        <v>3067</v>
      </c>
    </row>
    <row r="762" spans="1:5" ht="12.75">
      <c r="A762" s="35" t="s">
        <v>57</v>
      </c>
      <c r="E762" s="40" t="s">
        <v>5</v>
      </c>
    </row>
    <row r="763" spans="1:5" ht="12.75">
      <c r="A763" t="s">
        <v>58</v>
      </c>
      <c r="E763" s="39" t="s">
        <v>5</v>
      </c>
    </row>
    <row r="764" spans="1:16" ht="38.25">
      <c r="A764" t="s">
        <v>50</v>
      </c>
      <c s="34" t="s">
        <v>110</v>
      </c>
      <c s="34" t="s">
        <v>3068</v>
      </c>
      <c s="35" t="s">
        <v>5</v>
      </c>
      <c s="6" t="s">
        <v>3069</v>
      </c>
      <c s="36" t="s">
        <v>240</v>
      </c>
      <c s="37">
        <v>8.814</v>
      </c>
      <c s="36">
        <v>0</v>
      </c>
      <c s="36">
        <f>ROUND(G764*H764,6)</f>
      </c>
      <c r="L764" s="38">
        <v>0</v>
      </c>
      <c s="32">
        <f>ROUND(ROUND(L764,2)*ROUND(G764,3),2)</f>
      </c>
      <c s="36" t="s">
        <v>386</v>
      </c>
      <c>
        <f>(M764*21)/100</f>
      </c>
      <c t="s">
        <v>28</v>
      </c>
    </row>
    <row r="765" spans="1:5" ht="38.25">
      <c r="A765" s="35" t="s">
        <v>56</v>
      </c>
      <c r="E765" s="39" t="s">
        <v>3070</v>
      </c>
    </row>
    <row r="766" spans="1:5" ht="12.75">
      <c r="A766" s="35" t="s">
        <v>57</v>
      </c>
      <c r="E766" s="40" t="s">
        <v>5</v>
      </c>
    </row>
    <row r="767" spans="1:5" ht="12.75">
      <c r="A767" t="s">
        <v>58</v>
      </c>
      <c r="E767" s="39" t="s">
        <v>5</v>
      </c>
    </row>
    <row r="768" spans="1:13" ht="12.75">
      <c r="A768" t="s">
        <v>47</v>
      </c>
      <c r="C768" s="31" t="s">
        <v>164</v>
      </c>
      <c r="E768" s="33" t="s">
        <v>2918</v>
      </c>
      <c r="J768" s="32">
        <f>0</f>
      </c>
      <c s="32">
        <f>0</f>
      </c>
      <c s="32">
        <f>0+L769</f>
      </c>
      <c s="32">
        <f>0+M769</f>
      </c>
    </row>
    <row r="769" spans="1:16" ht="12.75">
      <c r="A769" t="s">
        <v>50</v>
      </c>
      <c s="34" t="s">
        <v>51</v>
      </c>
      <c s="34" t="s">
        <v>3167</v>
      </c>
      <c s="35" t="s">
        <v>5</v>
      </c>
      <c s="6" t="s">
        <v>3073</v>
      </c>
      <c s="36" t="s">
        <v>1278</v>
      </c>
      <c s="37">
        <v>1</v>
      </c>
      <c s="36">
        <v>0</v>
      </c>
      <c s="36">
        <f>ROUND(G769*H769,6)</f>
      </c>
      <c r="L769" s="38">
        <v>0</v>
      </c>
      <c s="32">
        <f>ROUND(ROUND(L769,2)*ROUND(G769,3),2)</f>
      </c>
      <c s="36" t="s">
        <v>55</v>
      </c>
      <c>
        <f>(M769*21)/100</f>
      </c>
      <c t="s">
        <v>28</v>
      </c>
    </row>
    <row r="770" spans="1:5" ht="12.75">
      <c r="A770" s="35" t="s">
        <v>56</v>
      </c>
      <c r="E770" s="39" t="s">
        <v>3073</v>
      </c>
    </row>
    <row r="771" spans="1:5" ht="12.75">
      <c r="A771" s="35" t="s">
        <v>57</v>
      </c>
      <c r="E771" s="40" t="s">
        <v>5</v>
      </c>
    </row>
    <row r="772" spans="1:5" ht="12.75">
      <c r="A772" t="s">
        <v>58</v>
      </c>
      <c r="E7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3170</v>
      </c>
      <c r="E8" s="30" t="s">
        <v>3169</v>
      </c>
      <c r="J8" s="29">
        <f>0+J9</f>
      </c>
      <c s="29">
        <f>0+K9</f>
      </c>
      <c s="29">
        <f>0+L9</f>
      </c>
      <c s="29">
        <f>0+M9</f>
      </c>
    </row>
    <row r="9" spans="1:13" ht="12.75">
      <c r="A9" t="s">
        <v>2811</v>
      </c>
      <c r="C9" s="31" t="s">
        <v>3171</v>
      </c>
      <c r="E9" s="33" t="s">
        <v>3172</v>
      </c>
      <c r="J9" s="32">
        <f>0+J10</f>
      </c>
      <c s="32">
        <f>0+K10</f>
      </c>
      <c s="32">
        <f>0+L10</f>
      </c>
      <c s="32">
        <f>0+M10</f>
      </c>
    </row>
    <row r="10" spans="1:13" ht="12.75">
      <c r="A10" t="s">
        <v>47</v>
      </c>
      <c r="C10" s="31" t="s">
        <v>3173</v>
      </c>
      <c r="E10" s="33" t="s">
        <v>3174</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3175</v>
      </c>
      <c s="35" t="s">
        <v>5</v>
      </c>
      <c s="6" t="s">
        <v>3176</v>
      </c>
      <c s="36" t="s">
        <v>54</v>
      </c>
      <c s="37">
        <v>1</v>
      </c>
      <c s="36">
        <v>2.282</v>
      </c>
      <c s="36">
        <f>ROUND(G11*H11,6)</f>
      </c>
      <c r="L11" s="38">
        <v>0</v>
      </c>
      <c s="32">
        <f>ROUND(ROUND(L11,2)*ROUND(G11,3),2)</f>
      </c>
      <c s="36" t="s">
        <v>55</v>
      </c>
      <c>
        <f>(M11*21)/100</f>
      </c>
      <c t="s">
        <v>28</v>
      </c>
    </row>
    <row r="12" spans="1:5" ht="25.5">
      <c r="A12" s="35" t="s">
        <v>56</v>
      </c>
      <c r="E12" s="39" t="s">
        <v>3176</v>
      </c>
    </row>
    <row r="13" spans="1:5" ht="12.75">
      <c r="A13" s="35" t="s">
        <v>57</v>
      </c>
      <c r="E13" s="40" t="s">
        <v>5</v>
      </c>
    </row>
    <row r="14" spans="1:5" ht="12.75">
      <c r="A14" t="s">
        <v>58</v>
      </c>
      <c r="E14" s="39" t="s">
        <v>5</v>
      </c>
    </row>
    <row r="15" spans="1:16" ht="25.5">
      <c r="A15" t="s">
        <v>50</v>
      </c>
      <c s="34" t="s">
        <v>28</v>
      </c>
      <c s="34" t="s">
        <v>3177</v>
      </c>
      <c s="35" t="s">
        <v>5</v>
      </c>
      <c s="6" t="s">
        <v>3178</v>
      </c>
      <c s="36" t="s">
        <v>54</v>
      </c>
      <c s="37">
        <v>1</v>
      </c>
      <c s="36">
        <v>2.282</v>
      </c>
      <c s="36">
        <f>ROUND(G15*H15,6)</f>
      </c>
      <c r="L15" s="38">
        <v>0</v>
      </c>
      <c s="32">
        <f>ROUND(ROUND(L15,2)*ROUND(G15,3),2)</f>
      </c>
      <c s="36" t="s">
        <v>55</v>
      </c>
      <c>
        <f>(M15*21)/100</f>
      </c>
      <c t="s">
        <v>28</v>
      </c>
    </row>
    <row r="16" spans="1:5" ht="25.5">
      <c r="A16" s="35" t="s">
        <v>56</v>
      </c>
      <c r="E16" s="39" t="s">
        <v>3178</v>
      </c>
    </row>
    <row r="17" spans="1:5" ht="12.75">
      <c r="A17" s="35" t="s">
        <v>57</v>
      </c>
      <c r="E17" s="40" t="s">
        <v>5</v>
      </c>
    </row>
    <row r="18" spans="1:5" ht="293.25">
      <c r="A18" t="s">
        <v>58</v>
      </c>
      <c r="E18" s="39" t="s">
        <v>3179</v>
      </c>
    </row>
    <row r="19" spans="1:16" ht="12.75">
      <c r="A19" t="s">
        <v>50</v>
      </c>
      <c s="34" t="s">
        <v>26</v>
      </c>
      <c s="34" t="s">
        <v>3180</v>
      </c>
      <c s="35" t="s">
        <v>5</v>
      </c>
      <c s="6" t="s">
        <v>3181</v>
      </c>
      <c s="36" t="s">
        <v>54</v>
      </c>
      <c s="37">
        <v>1</v>
      </c>
      <c s="36">
        <v>0</v>
      </c>
      <c s="36">
        <f>ROUND(G19*H19,6)</f>
      </c>
      <c r="L19" s="38">
        <v>0</v>
      </c>
      <c s="32">
        <f>ROUND(ROUND(L19,2)*ROUND(G19,3),2)</f>
      </c>
      <c s="36" t="s">
        <v>386</v>
      </c>
      <c>
        <f>(M19*21)/100</f>
      </c>
      <c t="s">
        <v>28</v>
      </c>
    </row>
    <row r="20" spans="1:5" ht="12.75">
      <c r="A20" s="35" t="s">
        <v>56</v>
      </c>
      <c r="E20" s="39" t="s">
        <v>3181</v>
      </c>
    </row>
    <row r="21" spans="1:5" ht="12.75">
      <c r="A21" s="35" t="s">
        <v>57</v>
      </c>
      <c r="E21" s="40" t="s">
        <v>5</v>
      </c>
    </row>
    <row r="22" spans="1:5" ht="12.75">
      <c r="A22" t="s">
        <v>58</v>
      </c>
      <c r="E22" s="39" t="s">
        <v>5</v>
      </c>
    </row>
    <row r="23" spans="1:16" ht="12.75">
      <c r="A23" t="s">
        <v>50</v>
      </c>
      <c s="34" t="s">
        <v>82</v>
      </c>
      <c s="34" t="s">
        <v>3182</v>
      </c>
      <c s="35" t="s">
        <v>5</v>
      </c>
      <c s="6" t="s">
        <v>3183</v>
      </c>
      <c s="36" t="s">
        <v>1278</v>
      </c>
      <c s="37">
        <v>1</v>
      </c>
      <c s="36">
        <v>0.317</v>
      </c>
      <c s="36">
        <f>ROUND(G23*H23,6)</f>
      </c>
      <c r="L23" s="38">
        <v>0</v>
      </c>
      <c s="32">
        <f>ROUND(ROUND(L23,2)*ROUND(G23,3),2)</f>
      </c>
      <c s="36" t="s">
        <v>55</v>
      </c>
      <c>
        <f>(M23*21)/100</f>
      </c>
      <c t="s">
        <v>28</v>
      </c>
    </row>
    <row r="24" spans="1:5" ht="12.75">
      <c r="A24" s="35" t="s">
        <v>56</v>
      </c>
      <c r="E24" s="39" t="s">
        <v>3183</v>
      </c>
    </row>
    <row r="25" spans="1:5" ht="12.75">
      <c r="A25" s="35" t="s">
        <v>57</v>
      </c>
      <c r="E25" s="40" t="s">
        <v>5</v>
      </c>
    </row>
    <row r="26" spans="1:5" ht="140.25">
      <c r="A26" t="s">
        <v>58</v>
      </c>
      <c r="E26" s="39" t="s">
        <v>3184</v>
      </c>
    </row>
    <row r="27" spans="1:16" ht="12.75">
      <c r="A27" t="s">
        <v>50</v>
      </c>
      <c s="34" t="s">
        <v>86</v>
      </c>
      <c s="34" t="s">
        <v>3185</v>
      </c>
      <c s="35" t="s">
        <v>5</v>
      </c>
      <c s="6" t="s">
        <v>3186</v>
      </c>
      <c s="36" t="s">
        <v>54</v>
      </c>
      <c s="37">
        <v>1</v>
      </c>
      <c s="36">
        <v>0.03</v>
      </c>
      <c s="36">
        <f>ROUND(G27*H27,6)</f>
      </c>
      <c r="L27" s="38">
        <v>0</v>
      </c>
      <c s="32">
        <f>ROUND(ROUND(L27,2)*ROUND(G27,3),2)</f>
      </c>
      <c s="36" t="s">
        <v>55</v>
      </c>
      <c>
        <f>(M27*21)/100</f>
      </c>
      <c t="s">
        <v>28</v>
      </c>
    </row>
    <row r="28" spans="1:5" ht="12.75">
      <c r="A28" s="35" t="s">
        <v>56</v>
      </c>
      <c r="E28" s="39" t="s">
        <v>3186</v>
      </c>
    </row>
    <row r="29" spans="1:5" ht="12.75">
      <c r="A29" s="35" t="s">
        <v>57</v>
      </c>
      <c r="E29" s="40" t="s">
        <v>5</v>
      </c>
    </row>
    <row r="30" spans="1:5" ht="12.75">
      <c r="A30" t="s">
        <v>58</v>
      </c>
      <c r="E30" s="39" t="s">
        <v>5</v>
      </c>
    </row>
    <row r="31" spans="1:16" ht="12.75">
      <c r="A31" t="s">
        <v>50</v>
      </c>
      <c s="34" t="s">
        <v>27</v>
      </c>
      <c s="34" t="s">
        <v>3187</v>
      </c>
      <c s="35" t="s">
        <v>5</v>
      </c>
      <c s="6" t="s">
        <v>3188</v>
      </c>
      <c s="36" t="s">
        <v>54</v>
      </c>
      <c s="37">
        <v>1</v>
      </c>
      <c s="36">
        <v>0.03</v>
      </c>
      <c s="36">
        <f>ROUND(G31*H31,6)</f>
      </c>
      <c r="L31" s="38">
        <v>0</v>
      </c>
      <c s="32">
        <f>ROUND(ROUND(L31,2)*ROUND(G31,3),2)</f>
      </c>
      <c s="36" t="s">
        <v>55</v>
      </c>
      <c>
        <f>(M31*21)/100</f>
      </c>
      <c t="s">
        <v>28</v>
      </c>
    </row>
    <row r="32" spans="1:5" ht="12.75">
      <c r="A32" s="35" t="s">
        <v>56</v>
      </c>
      <c r="E32" s="39" t="s">
        <v>3188</v>
      </c>
    </row>
    <row r="33" spans="1:5" ht="12.75">
      <c r="A33" s="35" t="s">
        <v>57</v>
      </c>
      <c r="E33" s="40" t="s">
        <v>5</v>
      </c>
    </row>
    <row r="34" spans="1:5" ht="89.25">
      <c r="A34" t="s">
        <v>58</v>
      </c>
      <c r="E34" s="39" t="s">
        <v>3189</v>
      </c>
    </row>
    <row r="35" spans="1:16" ht="12.75">
      <c r="A35" t="s">
        <v>50</v>
      </c>
      <c s="34" t="s">
        <v>93</v>
      </c>
      <c s="34" t="s">
        <v>3190</v>
      </c>
      <c s="35" t="s">
        <v>5</v>
      </c>
      <c s="6" t="s">
        <v>3191</v>
      </c>
      <c s="36" t="s">
        <v>2452</v>
      </c>
      <c s="37">
        <v>1</v>
      </c>
      <c s="36">
        <v>0.00504</v>
      </c>
      <c s="36">
        <f>ROUND(G35*H35,6)</f>
      </c>
      <c r="L35" s="38">
        <v>0</v>
      </c>
      <c s="32">
        <f>ROUND(ROUND(L35,2)*ROUND(G35,3),2)</f>
      </c>
      <c s="36" t="s">
        <v>55</v>
      </c>
      <c>
        <f>(M35*21)/100</f>
      </c>
      <c t="s">
        <v>28</v>
      </c>
    </row>
    <row r="36" spans="1:5" ht="12.75">
      <c r="A36" s="35" t="s">
        <v>56</v>
      </c>
      <c r="E36" s="39" t="s">
        <v>3191</v>
      </c>
    </row>
    <row r="37" spans="1:5" ht="12.75">
      <c r="A37" s="35" t="s">
        <v>57</v>
      </c>
      <c r="E37" s="40" t="s">
        <v>5</v>
      </c>
    </row>
    <row r="38" spans="1:5" ht="12.75">
      <c r="A38" t="s">
        <v>58</v>
      </c>
      <c r="E38" s="39" t="s">
        <v>5</v>
      </c>
    </row>
    <row r="39" spans="1:16" ht="12.75">
      <c r="A39" t="s">
        <v>50</v>
      </c>
      <c s="34" t="s">
        <v>97</v>
      </c>
      <c s="34" t="s">
        <v>3192</v>
      </c>
      <c s="35" t="s">
        <v>5</v>
      </c>
      <c s="6" t="s">
        <v>3191</v>
      </c>
      <c s="36" t="s">
        <v>54</v>
      </c>
      <c s="37">
        <v>1</v>
      </c>
      <c s="36">
        <v>0.00504</v>
      </c>
      <c s="36">
        <f>ROUND(G39*H39,6)</f>
      </c>
      <c r="L39" s="38">
        <v>0</v>
      </c>
      <c s="32">
        <f>ROUND(ROUND(L39,2)*ROUND(G39,3),2)</f>
      </c>
      <c s="36" t="s">
        <v>55</v>
      </c>
      <c>
        <f>(M39*21)/100</f>
      </c>
      <c t="s">
        <v>28</v>
      </c>
    </row>
    <row r="40" spans="1:5" ht="12.75">
      <c r="A40" s="35" t="s">
        <v>56</v>
      </c>
      <c r="E40" s="39" t="s">
        <v>3191</v>
      </c>
    </row>
    <row r="41" spans="1:5" ht="12.75">
      <c r="A41" s="35" t="s">
        <v>57</v>
      </c>
      <c r="E41" s="40" t="s">
        <v>5</v>
      </c>
    </row>
    <row r="42" spans="1:5" ht="38.25">
      <c r="A42" t="s">
        <v>58</v>
      </c>
      <c r="E42" s="39" t="s">
        <v>3193</v>
      </c>
    </row>
    <row r="43" spans="1:16" ht="12.75">
      <c r="A43" t="s">
        <v>50</v>
      </c>
      <c s="34" t="s">
        <v>65</v>
      </c>
      <c s="34" t="s">
        <v>3194</v>
      </c>
      <c s="35" t="s">
        <v>5</v>
      </c>
      <c s="6" t="s">
        <v>3195</v>
      </c>
      <c s="36" t="s">
        <v>1278</v>
      </c>
      <c s="37">
        <v>1</v>
      </c>
      <c s="36">
        <v>0</v>
      </c>
      <c s="36">
        <f>ROUND(G43*H43,6)</f>
      </c>
      <c r="L43" s="38">
        <v>0</v>
      </c>
      <c s="32">
        <f>ROUND(ROUND(L43,2)*ROUND(G43,3),2)</f>
      </c>
      <c s="36" t="s">
        <v>55</v>
      </c>
      <c>
        <f>(M43*21)/100</f>
      </c>
      <c t="s">
        <v>28</v>
      </c>
    </row>
    <row r="44" spans="1:5" ht="12.75">
      <c r="A44" s="35" t="s">
        <v>56</v>
      </c>
      <c r="E44" s="39" t="s">
        <v>3195</v>
      </c>
    </row>
    <row r="45" spans="1:5" ht="12.75">
      <c r="A45" s="35" t="s">
        <v>57</v>
      </c>
      <c r="E45" s="40" t="s">
        <v>5</v>
      </c>
    </row>
    <row r="46" spans="1:5" ht="38.25">
      <c r="A46" t="s">
        <v>58</v>
      </c>
      <c r="E46" s="39" t="s">
        <v>3196</v>
      </c>
    </row>
    <row r="47" spans="1:16" ht="25.5">
      <c r="A47" t="s">
        <v>50</v>
      </c>
      <c s="34" t="s">
        <v>103</v>
      </c>
      <c s="34" t="s">
        <v>3197</v>
      </c>
      <c s="35" t="s">
        <v>5</v>
      </c>
      <c s="6" t="s">
        <v>3198</v>
      </c>
      <c s="36" t="s">
        <v>255</v>
      </c>
      <c s="37">
        <v>14</v>
      </c>
      <c s="36">
        <v>0.0035</v>
      </c>
      <c s="36">
        <f>ROUND(G47*H47,6)</f>
      </c>
      <c r="L47" s="38">
        <v>0</v>
      </c>
      <c s="32">
        <f>ROUND(ROUND(L47,2)*ROUND(G47,3),2)</f>
      </c>
      <c s="36" t="s">
        <v>55</v>
      </c>
      <c>
        <f>(M47*21)/100</f>
      </c>
      <c t="s">
        <v>28</v>
      </c>
    </row>
    <row r="48" spans="1:5" ht="25.5">
      <c r="A48" s="35" t="s">
        <v>56</v>
      </c>
      <c r="E48" s="39" t="s">
        <v>3198</v>
      </c>
    </row>
    <row r="49" spans="1:5" ht="12.75">
      <c r="A49" s="35" t="s">
        <v>57</v>
      </c>
      <c r="E49" s="40" t="s">
        <v>5</v>
      </c>
    </row>
    <row r="50" spans="1:5" ht="12.75">
      <c r="A50" t="s">
        <v>58</v>
      </c>
      <c r="E50" s="39" t="s">
        <v>5</v>
      </c>
    </row>
    <row r="51" spans="1:16" ht="25.5">
      <c r="A51" t="s">
        <v>50</v>
      </c>
      <c s="34" t="s">
        <v>107</v>
      </c>
      <c s="34" t="s">
        <v>3199</v>
      </c>
      <c s="35" t="s">
        <v>5</v>
      </c>
      <c s="6" t="s">
        <v>3200</v>
      </c>
      <c s="36" t="s">
        <v>255</v>
      </c>
      <c s="37">
        <v>14.42</v>
      </c>
      <c s="36">
        <v>0.0035</v>
      </c>
      <c s="36">
        <f>ROUND(G51*H51,6)</f>
      </c>
      <c r="L51" s="38">
        <v>0</v>
      </c>
      <c s="32">
        <f>ROUND(ROUND(L51,2)*ROUND(G51,3),2)</f>
      </c>
      <c s="36" t="s">
        <v>55</v>
      </c>
      <c>
        <f>(M51*21)/100</f>
      </c>
      <c t="s">
        <v>28</v>
      </c>
    </row>
    <row r="52" spans="1:5" ht="25.5">
      <c r="A52" s="35" t="s">
        <v>56</v>
      </c>
      <c r="E52" s="39" t="s">
        <v>3200</v>
      </c>
    </row>
    <row r="53" spans="1:5" ht="12.75">
      <c r="A53" s="35" t="s">
        <v>57</v>
      </c>
      <c r="E53" s="40" t="s">
        <v>3201</v>
      </c>
    </row>
    <row r="54" spans="1:5" ht="63.75">
      <c r="A54" t="s">
        <v>58</v>
      </c>
      <c r="E54" s="39" t="s">
        <v>3202</v>
      </c>
    </row>
    <row r="55" spans="1:16" ht="12.75">
      <c r="A55" t="s">
        <v>50</v>
      </c>
      <c s="34" t="s">
        <v>110</v>
      </c>
      <c s="34" t="s">
        <v>3203</v>
      </c>
      <c s="35" t="s">
        <v>5</v>
      </c>
      <c s="6" t="s">
        <v>3204</v>
      </c>
      <c s="36" t="s">
        <v>255</v>
      </c>
      <c s="37">
        <v>8</v>
      </c>
      <c s="36">
        <v>0</v>
      </c>
      <c s="36">
        <f>ROUND(G55*H55,6)</f>
      </c>
      <c r="L55" s="38">
        <v>0</v>
      </c>
      <c s="32">
        <f>ROUND(ROUND(L55,2)*ROUND(G55,3),2)</f>
      </c>
      <c s="36" t="s">
        <v>386</v>
      </c>
      <c>
        <f>(M55*21)/100</f>
      </c>
      <c t="s">
        <v>28</v>
      </c>
    </row>
    <row r="56" spans="1:5" ht="12.75">
      <c r="A56" s="35" t="s">
        <v>56</v>
      </c>
      <c r="E56" s="39" t="s">
        <v>3204</v>
      </c>
    </row>
    <row r="57" spans="1:5" ht="12.75">
      <c r="A57" s="35" t="s">
        <v>57</v>
      </c>
      <c r="E57" s="40" t="s">
        <v>5</v>
      </c>
    </row>
    <row r="58" spans="1:5" ht="12.75">
      <c r="A58" t="s">
        <v>58</v>
      </c>
      <c r="E58" s="39" t="s">
        <v>5</v>
      </c>
    </row>
    <row r="59" spans="1:16" ht="12.75">
      <c r="A59" t="s">
        <v>50</v>
      </c>
      <c s="34" t="s">
        <v>113</v>
      </c>
      <c s="34" t="s">
        <v>3205</v>
      </c>
      <c s="35" t="s">
        <v>5</v>
      </c>
      <c s="6" t="s">
        <v>3206</v>
      </c>
      <c s="36" t="s">
        <v>255</v>
      </c>
      <c s="37">
        <v>8</v>
      </c>
      <c s="36">
        <v>0.003</v>
      </c>
      <c s="36">
        <f>ROUND(G59*H59,6)</f>
      </c>
      <c r="L59" s="38">
        <v>0</v>
      </c>
      <c s="32">
        <f>ROUND(ROUND(L59,2)*ROUND(G59,3),2)</f>
      </c>
      <c s="36" t="s">
        <v>55</v>
      </c>
      <c>
        <f>(M59*21)/100</f>
      </c>
      <c t="s">
        <v>28</v>
      </c>
    </row>
    <row r="60" spans="1:5" ht="12.75">
      <c r="A60" s="35" t="s">
        <v>56</v>
      </c>
      <c r="E60" s="39" t="s">
        <v>3206</v>
      </c>
    </row>
    <row r="61" spans="1:5" ht="12.75">
      <c r="A61" s="35" t="s">
        <v>57</v>
      </c>
      <c r="E61" s="40" t="s">
        <v>5</v>
      </c>
    </row>
    <row r="62" spans="1:5" ht="63.75">
      <c r="A62" t="s">
        <v>58</v>
      </c>
      <c r="E62" s="39" t="s">
        <v>3207</v>
      </c>
    </row>
    <row r="63" spans="1:16" ht="12.75">
      <c r="A63" t="s">
        <v>50</v>
      </c>
      <c s="34" t="s">
        <v>116</v>
      </c>
      <c s="34" t="s">
        <v>3208</v>
      </c>
      <c s="35" t="s">
        <v>5</v>
      </c>
      <c s="6" t="s">
        <v>3209</v>
      </c>
      <c s="36" t="s">
        <v>305</v>
      </c>
      <c s="37">
        <v>10</v>
      </c>
      <c s="36">
        <v>0</v>
      </c>
      <c s="36">
        <f>ROUND(G63*H63,6)</f>
      </c>
      <c r="L63" s="38">
        <v>0</v>
      </c>
      <c s="32">
        <f>ROUND(ROUND(L63,2)*ROUND(G63,3),2)</f>
      </c>
      <c s="36" t="s">
        <v>386</v>
      </c>
      <c>
        <f>(M63*21)/100</f>
      </c>
      <c t="s">
        <v>28</v>
      </c>
    </row>
    <row r="64" spans="1:5" ht="12.75">
      <c r="A64" s="35" t="s">
        <v>56</v>
      </c>
      <c r="E64" s="39" t="s">
        <v>3209</v>
      </c>
    </row>
    <row r="65" spans="1:5" ht="12.75">
      <c r="A65" s="35" t="s">
        <v>57</v>
      </c>
      <c r="E65" s="40" t="s">
        <v>5</v>
      </c>
    </row>
    <row r="66" spans="1:5" ht="12.75">
      <c r="A66" t="s">
        <v>58</v>
      </c>
      <c r="E66" s="39" t="s">
        <v>5</v>
      </c>
    </row>
    <row r="67" spans="1:16" ht="12.75">
      <c r="A67" t="s">
        <v>50</v>
      </c>
      <c s="34" t="s">
        <v>120</v>
      </c>
      <c s="34" t="s">
        <v>3210</v>
      </c>
      <c s="35" t="s">
        <v>5</v>
      </c>
      <c s="6" t="s">
        <v>3211</v>
      </c>
      <c s="36" t="s">
        <v>305</v>
      </c>
      <c s="37">
        <v>10</v>
      </c>
      <c s="36">
        <v>0.001</v>
      </c>
      <c s="36">
        <f>ROUND(G67*H67,6)</f>
      </c>
      <c r="L67" s="38">
        <v>0</v>
      </c>
      <c s="32">
        <f>ROUND(ROUND(L67,2)*ROUND(G67,3),2)</f>
      </c>
      <c s="36" t="s">
        <v>386</v>
      </c>
      <c>
        <f>(M67*21)/100</f>
      </c>
      <c t="s">
        <v>28</v>
      </c>
    </row>
    <row r="68" spans="1:5" ht="12.75">
      <c r="A68" s="35" t="s">
        <v>56</v>
      </c>
      <c r="E68" s="39" t="s">
        <v>3211</v>
      </c>
    </row>
    <row r="69" spans="1:5" ht="12.75">
      <c r="A69" s="35" t="s">
        <v>57</v>
      </c>
      <c r="E69" s="40" t="s">
        <v>5</v>
      </c>
    </row>
    <row r="70" spans="1:5" ht="12.75">
      <c r="A70" t="s">
        <v>58</v>
      </c>
      <c r="E70" s="39" t="s">
        <v>5</v>
      </c>
    </row>
    <row r="71" spans="1:16" ht="12.75">
      <c r="A71" t="s">
        <v>50</v>
      </c>
      <c s="34" t="s">
        <v>124</v>
      </c>
      <c s="34" t="s">
        <v>3212</v>
      </c>
      <c s="35" t="s">
        <v>5</v>
      </c>
      <c s="6" t="s">
        <v>3213</v>
      </c>
      <c s="36" t="s">
        <v>54</v>
      </c>
      <c s="37">
        <v>2</v>
      </c>
      <c s="36">
        <v>0</v>
      </c>
      <c s="36">
        <f>ROUND(G71*H71,6)</f>
      </c>
      <c r="L71" s="38">
        <v>0</v>
      </c>
      <c s="32">
        <f>ROUND(ROUND(L71,2)*ROUND(G71,3),2)</f>
      </c>
      <c s="36" t="s">
        <v>386</v>
      </c>
      <c>
        <f>(M71*21)/100</f>
      </c>
      <c t="s">
        <v>28</v>
      </c>
    </row>
    <row r="72" spans="1:5" ht="12.75">
      <c r="A72" s="35" t="s">
        <v>56</v>
      </c>
      <c r="E72" s="39" t="s">
        <v>3213</v>
      </c>
    </row>
    <row r="73" spans="1:5" ht="12.75">
      <c r="A73" s="35" t="s">
        <v>57</v>
      </c>
      <c r="E73" s="40" t="s">
        <v>5</v>
      </c>
    </row>
    <row r="74" spans="1:5" ht="38.25">
      <c r="A74" t="s">
        <v>58</v>
      </c>
      <c r="E74" s="39" t="s">
        <v>3214</v>
      </c>
    </row>
    <row r="75" spans="1:16" ht="12.75">
      <c r="A75" t="s">
        <v>50</v>
      </c>
      <c s="34" t="s">
        <v>128</v>
      </c>
      <c s="34" t="s">
        <v>3215</v>
      </c>
      <c s="35" t="s">
        <v>5</v>
      </c>
      <c s="6" t="s">
        <v>3216</v>
      </c>
      <c s="36" t="s">
        <v>255</v>
      </c>
      <c s="37">
        <v>40</v>
      </c>
      <c s="36">
        <v>0.00041</v>
      </c>
      <c s="36">
        <f>ROUND(G75*H75,6)</f>
      </c>
      <c r="L75" s="38">
        <v>0</v>
      </c>
      <c s="32">
        <f>ROUND(ROUND(L75,2)*ROUND(G75,3),2)</f>
      </c>
      <c s="36" t="s">
        <v>386</v>
      </c>
      <c>
        <f>(M75*21)/100</f>
      </c>
      <c t="s">
        <v>28</v>
      </c>
    </row>
    <row r="76" spans="1:5" ht="12.75">
      <c r="A76" s="35" t="s">
        <v>56</v>
      </c>
      <c r="E76" s="39" t="s">
        <v>3216</v>
      </c>
    </row>
    <row r="77" spans="1:5" ht="12.75">
      <c r="A77" s="35" t="s">
        <v>57</v>
      </c>
      <c r="E77" s="40" t="s">
        <v>5</v>
      </c>
    </row>
    <row r="78" spans="1:5" ht="12.75">
      <c r="A78" t="s">
        <v>58</v>
      </c>
      <c r="E78" s="39" t="s">
        <v>5</v>
      </c>
    </row>
    <row r="79" spans="1:16" ht="25.5">
      <c r="A79" t="s">
        <v>50</v>
      </c>
      <c s="34" t="s">
        <v>131</v>
      </c>
      <c s="34" t="s">
        <v>3217</v>
      </c>
      <c s="35" t="s">
        <v>5</v>
      </c>
      <c s="6" t="s">
        <v>3218</v>
      </c>
      <c s="36" t="s">
        <v>255</v>
      </c>
      <c s="37">
        <v>11</v>
      </c>
      <c s="36">
        <v>0.01842</v>
      </c>
      <c s="36">
        <f>ROUND(G79*H79,6)</f>
      </c>
      <c r="L79" s="38">
        <v>0</v>
      </c>
      <c s="32">
        <f>ROUND(ROUND(L79,2)*ROUND(G79,3),2)</f>
      </c>
      <c s="36" t="s">
        <v>386</v>
      </c>
      <c>
        <f>(M79*21)/100</f>
      </c>
      <c t="s">
        <v>28</v>
      </c>
    </row>
    <row r="80" spans="1:5" ht="25.5">
      <c r="A80" s="35" t="s">
        <v>56</v>
      </c>
      <c r="E80" s="39" t="s">
        <v>3218</v>
      </c>
    </row>
    <row r="81" spans="1:5" ht="12.75">
      <c r="A81" s="35" t="s">
        <v>57</v>
      </c>
      <c r="E81" s="40" t="s">
        <v>5</v>
      </c>
    </row>
    <row r="82" spans="1:5" ht="38.25">
      <c r="A82" t="s">
        <v>58</v>
      </c>
      <c r="E82" s="39" t="s">
        <v>3219</v>
      </c>
    </row>
    <row r="83" spans="1:16" ht="25.5">
      <c r="A83" t="s">
        <v>50</v>
      </c>
      <c s="34" t="s">
        <v>135</v>
      </c>
      <c s="34" t="s">
        <v>3220</v>
      </c>
      <c s="35" t="s">
        <v>5</v>
      </c>
      <c s="6" t="s">
        <v>3221</v>
      </c>
      <c s="36" t="s">
        <v>255</v>
      </c>
      <c s="37">
        <v>6</v>
      </c>
      <c s="36">
        <v>0.02669</v>
      </c>
      <c s="36">
        <f>ROUND(G83*H83,6)</f>
      </c>
      <c r="L83" s="38">
        <v>0</v>
      </c>
      <c s="32">
        <f>ROUND(ROUND(L83,2)*ROUND(G83,3),2)</f>
      </c>
      <c s="36" t="s">
        <v>386</v>
      </c>
      <c>
        <f>(M83*21)/100</f>
      </c>
      <c t="s">
        <v>28</v>
      </c>
    </row>
    <row r="84" spans="1:5" ht="25.5">
      <c r="A84" s="35" t="s">
        <v>56</v>
      </c>
      <c r="E84" s="39" t="s">
        <v>3221</v>
      </c>
    </row>
    <row r="85" spans="1:5" ht="12.75">
      <c r="A85" s="35" t="s">
        <v>57</v>
      </c>
      <c r="E85" s="40" t="s">
        <v>5</v>
      </c>
    </row>
    <row r="86" spans="1:5" ht="38.25">
      <c r="A86" t="s">
        <v>58</v>
      </c>
      <c r="E86" s="39" t="s">
        <v>3219</v>
      </c>
    </row>
    <row r="87" spans="1:16" ht="25.5">
      <c r="A87" t="s">
        <v>50</v>
      </c>
      <c s="34" t="s">
        <v>138</v>
      </c>
      <c s="34" t="s">
        <v>3222</v>
      </c>
      <c s="35" t="s">
        <v>5</v>
      </c>
      <c s="6" t="s">
        <v>3223</v>
      </c>
      <c s="36" t="s">
        <v>255</v>
      </c>
      <c s="37">
        <v>4.5</v>
      </c>
      <c s="36">
        <v>0.0491</v>
      </c>
      <c s="36">
        <f>ROUND(G87*H87,6)</f>
      </c>
      <c r="L87" s="38">
        <v>0</v>
      </c>
      <c s="32">
        <f>ROUND(ROUND(L87,2)*ROUND(G87,3),2)</f>
      </c>
      <c s="36" t="s">
        <v>386</v>
      </c>
      <c>
        <f>(M87*21)/100</f>
      </c>
      <c t="s">
        <v>28</v>
      </c>
    </row>
    <row r="88" spans="1:5" ht="25.5">
      <c r="A88" s="35" t="s">
        <v>56</v>
      </c>
      <c r="E88" s="39" t="s">
        <v>3223</v>
      </c>
    </row>
    <row r="89" spans="1:5" ht="12.75">
      <c r="A89" s="35" t="s">
        <v>57</v>
      </c>
      <c r="E89" s="40" t="s">
        <v>5</v>
      </c>
    </row>
    <row r="90" spans="1:5" ht="38.25">
      <c r="A90" t="s">
        <v>58</v>
      </c>
      <c r="E90" s="39" t="s">
        <v>3219</v>
      </c>
    </row>
    <row r="91" spans="1:16" ht="25.5">
      <c r="A91" t="s">
        <v>50</v>
      </c>
      <c s="34" t="s">
        <v>142</v>
      </c>
      <c s="34" t="s">
        <v>3224</v>
      </c>
      <c s="35" t="s">
        <v>5</v>
      </c>
      <c s="6" t="s">
        <v>3225</v>
      </c>
      <c s="36" t="s">
        <v>54</v>
      </c>
      <c s="37">
        <v>2</v>
      </c>
      <c s="36">
        <v>0</v>
      </c>
      <c s="36">
        <f>ROUND(G91*H91,6)</f>
      </c>
      <c r="L91" s="38">
        <v>0</v>
      </c>
      <c s="32">
        <f>ROUND(ROUND(L91,2)*ROUND(G91,3),2)</f>
      </c>
      <c s="36" t="s">
        <v>386</v>
      </c>
      <c>
        <f>(M91*21)/100</f>
      </c>
      <c t="s">
        <v>28</v>
      </c>
    </row>
    <row r="92" spans="1:5" ht="25.5">
      <c r="A92" s="35" t="s">
        <v>56</v>
      </c>
      <c r="E92" s="39" t="s">
        <v>3225</v>
      </c>
    </row>
    <row r="93" spans="1:5" ht="12.75">
      <c r="A93" s="35" t="s">
        <v>57</v>
      </c>
      <c r="E93" s="40" t="s">
        <v>5</v>
      </c>
    </row>
    <row r="94" spans="1:5" ht="12.75">
      <c r="A94" t="s">
        <v>58</v>
      </c>
      <c r="E94" s="39" t="s">
        <v>5</v>
      </c>
    </row>
    <row r="95" spans="1:16" ht="12.75">
      <c r="A95" t="s">
        <v>50</v>
      </c>
      <c s="34" t="s">
        <v>146</v>
      </c>
      <c s="34" t="s">
        <v>3226</v>
      </c>
      <c s="35" t="s">
        <v>5</v>
      </c>
      <c s="6" t="s">
        <v>3227</v>
      </c>
      <c s="36" t="s">
        <v>54</v>
      </c>
      <c s="37">
        <v>2</v>
      </c>
      <c s="36">
        <v>0.0102</v>
      </c>
      <c s="36">
        <f>ROUND(G95*H95,6)</f>
      </c>
      <c r="L95" s="38">
        <v>0</v>
      </c>
      <c s="32">
        <f>ROUND(ROUND(L95,2)*ROUND(G95,3),2)</f>
      </c>
      <c s="36" t="s">
        <v>55</v>
      </c>
      <c>
        <f>(M95*21)/100</f>
      </c>
      <c t="s">
        <v>28</v>
      </c>
    </row>
    <row r="96" spans="1:5" ht="12.75">
      <c r="A96" s="35" t="s">
        <v>56</v>
      </c>
      <c r="E96" s="39" t="s">
        <v>3227</v>
      </c>
    </row>
    <row r="97" spans="1:5" ht="12.75">
      <c r="A97" s="35" t="s">
        <v>57</v>
      </c>
      <c r="E97" s="40" t="s">
        <v>5</v>
      </c>
    </row>
    <row r="98" spans="1:5" ht="38.25">
      <c r="A98" t="s">
        <v>58</v>
      </c>
      <c r="E98" s="39" t="s">
        <v>3228</v>
      </c>
    </row>
    <row r="99" spans="1:16" ht="25.5">
      <c r="A99" t="s">
        <v>50</v>
      </c>
      <c s="34" t="s">
        <v>149</v>
      </c>
      <c s="34" t="s">
        <v>3229</v>
      </c>
      <c s="35" t="s">
        <v>5</v>
      </c>
      <c s="6" t="s">
        <v>3230</v>
      </c>
      <c s="36" t="s">
        <v>255</v>
      </c>
      <c s="37">
        <v>65</v>
      </c>
      <c s="36">
        <v>0.01624</v>
      </c>
      <c s="36">
        <f>ROUND(G99*H99,6)</f>
      </c>
      <c r="L99" s="38">
        <v>0</v>
      </c>
      <c s="32">
        <f>ROUND(ROUND(L99,2)*ROUND(G99,3),2)</f>
      </c>
      <c s="36" t="s">
        <v>386</v>
      </c>
      <c>
        <f>(M99*21)/100</f>
      </c>
      <c t="s">
        <v>28</v>
      </c>
    </row>
    <row r="100" spans="1:5" ht="25.5">
      <c r="A100" s="35" t="s">
        <v>56</v>
      </c>
      <c r="E100" s="39" t="s">
        <v>3230</v>
      </c>
    </row>
    <row r="101" spans="1:5" ht="12.75">
      <c r="A101" s="35" t="s">
        <v>57</v>
      </c>
      <c r="E101" s="40" t="s">
        <v>5</v>
      </c>
    </row>
    <row r="102" spans="1:5" ht="38.25">
      <c r="A102" t="s">
        <v>58</v>
      </c>
      <c r="E102" s="39" t="s">
        <v>3231</v>
      </c>
    </row>
    <row r="103" spans="1:16" ht="25.5">
      <c r="A103" t="s">
        <v>50</v>
      </c>
      <c s="34" t="s">
        <v>152</v>
      </c>
      <c s="34" t="s">
        <v>3232</v>
      </c>
      <c s="35" t="s">
        <v>5</v>
      </c>
      <c s="6" t="s">
        <v>3233</v>
      </c>
      <c s="36" t="s">
        <v>255</v>
      </c>
      <c s="37">
        <v>40</v>
      </c>
      <c s="36">
        <v>0.01198</v>
      </c>
      <c s="36">
        <f>ROUND(G103*H103,6)</f>
      </c>
      <c r="L103" s="38">
        <v>0</v>
      </c>
      <c s="32">
        <f>ROUND(ROUND(L103,2)*ROUND(G103,3),2)</f>
      </c>
      <c s="36" t="s">
        <v>386</v>
      </c>
      <c>
        <f>(M103*21)/100</f>
      </c>
      <c t="s">
        <v>28</v>
      </c>
    </row>
    <row r="104" spans="1:5" ht="25.5">
      <c r="A104" s="35" t="s">
        <v>56</v>
      </c>
      <c r="E104" s="39" t="s">
        <v>3233</v>
      </c>
    </row>
    <row r="105" spans="1:5" ht="12.75">
      <c r="A105" s="35" t="s">
        <v>57</v>
      </c>
      <c r="E105" s="40" t="s">
        <v>5</v>
      </c>
    </row>
    <row r="106" spans="1:5" ht="38.25">
      <c r="A106" t="s">
        <v>58</v>
      </c>
      <c r="E106" s="39" t="s">
        <v>3231</v>
      </c>
    </row>
    <row r="107" spans="1:16" ht="25.5">
      <c r="A107" t="s">
        <v>50</v>
      </c>
      <c s="34" t="s">
        <v>155</v>
      </c>
      <c s="34" t="s">
        <v>3234</v>
      </c>
      <c s="35" t="s">
        <v>5</v>
      </c>
      <c s="6" t="s">
        <v>3235</v>
      </c>
      <c s="36" t="s">
        <v>255</v>
      </c>
      <c s="37">
        <v>20</v>
      </c>
      <c s="36">
        <v>0.00817</v>
      </c>
      <c s="36">
        <f>ROUND(G107*H107,6)</f>
      </c>
      <c r="L107" s="38">
        <v>0</v>
      </c>
      <c s="32">
        <f>ROUND(ROUND(L107,2)*ROUND(G107,3),2)</f>
      </c>
      <c s="36" t="s">
        <v>386</v>
      </c>
      <c>
        <f>(M107*21)/100</f>
      </c>
      <c t="s">
        <v>28</v>
      </c>
    </row>
    <row r="108" spans="1:5" ht="25.5">
      <c r="A108" s="35" t="s">
        <v>56</v>
      </c>
      <c r="E108" s="39" t="s">
        <v>3235</v>
      </c>
    </row>
    <row r="109" spans="1:5" ht="12.75">
      <c r="A109" s="35" t="s">
        <v>57</v>
      </c>
      <c r="E109" s="40" t="s">
        <v>5</v>
      </c>
    </row>
    <row r="110" spans="1:5" ht="38.25">
      <c r="A110" t="s">
        <v>58</v>
      </c>
      <c r="E110" s="39" t="s">
        <v>3231</v>
      </c>
    </row>
    <row r="111" spans="1:16" ht="25.5">
      <c r="A111" t="s">
        <v>50</v>
      </c>
      <c s="34" t="s">
        <v>158</v>
      </c>
      <c s="34" t="s">
        <v>3236</v>
      </c>
      <c s="35" t="s">
        <v>5</v>
      </c>
      <c s="6" t="s">
        <v>3237</v>
      </c>
      <c s="36" t="s">
        <v>255</v>
      </c>
      <c s="37">
        <v>20</v>
      </c>
      <c s="36">
        <v>0.00522</v>
      </c>
      <c s="36">
        <f>ROUND(G111*H111,6)</f>
      </c>
      <c r="L111" s="38">
        <v>0</v>
      </c>
      <c s="32">
        <f>ROUND(ROUND(L111,2)*ROUND(G111,3),2)</f>
      </c>
      <c s="36" t="s">
        <v>386</v>
      </c>
      <c>
        <f>(M111*21)/100</f>
      </c>
      <c t="s">
        <v>28</v>
      </c>
    </row>
    <row r="112" spans="1:5" ht="25.5">
      <c r="A112" s="35" t="s">
        <v>56</v>
      </c>
      <c r="E112" s="39" t="s">
        <v>3237</v>
      </c>
    </row>
    <row r="113" spans="1:5" ht="12.75">
      <c r="A113" s="35" t="s">
        <v>57</v>
      </c>
      <c r="E113" s="40" t="s">
        <v>5</v>
      </c>
    </row>
    <row r="114" spans="1:5" ht="38.25">
      <c r="A114" t="s">
        <v>58</v>
      </c>
      <c r="E114" s="39" t="s">
        <v>3231</v>
      </c>
    </row>
    <row r="115" spans="1:16" ht="12.75">
      <c r="A115" t="s">
        <v>50</v>
      </c>
      <c s="34" t="s">
        <v>161</v>
      </c>
      <c s="34" t="s">
        <v>3238</v>
      </c>
      <c s="35" t="s">
        <v>5</v>
      </c>
      <c s="6" t="s">
        <v>3239</v>
      </c>
      <c s="36" t="s">
        <v>54</v>
      </c>
      <c s="37">
        <v>1</v>
      </c>
      <c s="36">
        <v>0.0159</v>
      </c>
      <c s="36">
        <f>ROUND(G115*H115,6)</f>
      </c>
      <c r="L115" s="38">
        <v>0</v>
      </c>
      <c s="32">
        <f>ROUND(ROUND(L115,2)*ROUND(G115,3),2)</f>
      </c>
      <c s="36" t="s">
        <v>386</v>
      </c>
      <c>
        <f>(M115*21)/100</f>
      </c>
      <c t="s">
        <v>28</v>
      </c>
    </row>
    <row r="116" spans="1:5" ht="12.75">
      <c r="A116" s="35" t="s">
        <v>56</v>
      </c>
      <c r="E116" s="39" t="s">
        <v>3239</v>
      </c>
    </row>
    <row r="117" spans="1:5" ht="12.75">
      <c r="A117" s="35" t="s">
        <v>57</v>
      </c>
      <c r="E117" s="40" t="s">
        <v>5</v>
      </c>
    </row>
    <row r="118" spans="1:5" ht="12.75">
      <c r="A118" t="s">
        <v>58</v>
      </c>
      <c r="E118" s="39" t="s">
        <v>5</v>
      </c>
    </row>
    <row r="119" spans="1:16" ht="12.75">
      <c r="A119" t="s">
        <v>50</v>
      </c>
      <c s="34" t="s">
        <v>166</v>
      </c>
      <c s="34" t="s">
        <v>3240</v>
      </c>
      <c s="35" t="s">
        <v>5</v>
      </c>
      <c s="6" t="s">
        <v>3241</v>
      </c>
      <c s="36" t="s">
        <v>54</v>
      </c>
      <c s="37">
        <v>8</v>
      </c>
      <c s="36">
        <v>0.0159</v>
      </c>
      <c s="36">
        <f>ROUND(G119*H119,6)</f>
      </c>
      <c r="L119" s="38">
        <v>0</v>
      </c>
      <c s="32">
        <f>ROUND(ROUND(L119,2)*ROUND(G119,3),2)</f>
      </c>
      <c s="36" t="s">
        <v>55</v>
      </c>
      <c>
        <f>(M119*21)/100</f>
      </c>
      <c t="s">
        <v>28</v>
      </c>
    </row>
    <row r="120" spans="1:5" ht="12.75">
      <c r="A120" s="35" t="s">
        <v>56</v>
      </c>
      <c r="E120" s="39" t="s">
        <v>3241</v>
      </c>
    </row>
    <row r="121" spans="1:5" ht="12.75">
      <c r="A121" s="35" t="s">
        <v>57</v>
      </c>
      <c r="E121" s="40" t="s">
        <v>5</v>
      </c>
    </row>
    <row r="122" spans="1:5" ht="114.75">
      <c r="A122" t="s">
        <v>58</v>
      </c>
      <c r="E122" s="39" t="s">
        <v>3242</v>
      </c>
    </row>
    <row r="123" spans="1:16" ht="12.75">
      <c r="A123" t="s">
        <v>50</v>
      </c>
      <c s="34" t="s">
        <v>172</v>
      </c>
      <c s="34" t="s">
        <v>3243</v>
      </c>
      <c s="35" t="s">
        <v>5</v>
      </c>
      <c s="6" t="s">
        <v>3244</v>
      </c>
      <c s="36" t="s">
        <v>54</v>
      </c>
      <c s="37">
        <v>1</v>
      </c>
      <c s="36">
        <v>0.0159</v>
      </c>
      <c s="36">
        <f>ROUND(G123*H123,6)</f>
      </c>
      <c r="L123" s="38">
        <v>0</v>
      </c>
      <c s="32">
        <f>ROUND(ROUND(L123,2)*ROUND(G123,3),2)</f>
      </c>
      <c s="36" t="s">
        <v>386</v>
      </c>
      <c>
        <f>(M123*21)/100</f>
      </c>
      <c t="s">
        <v>28</v>
      </c>
    </row>
    <row r="124" spans="1:5" ht="12.75">
      <c r="A124" s="35" t="s">
        <v>56</v>
      </c>
      <c r="E124" s="39" t="s">
        <v>3244</v>
      </c>
    </row>
    <row r="125" spans="1:5" ht="12.75">
      <c r="A125" s="35" t="s">
        <v>57</v>
      </c>
      <c r="E125" s="40" t="s">
        <v>5</v>
      </c>
    </row>
    <row r="126" spans="1:5" ht="12.75">
      <c r="A126" t="s">
        <v>58</v>
      </c>
      <c r="E126" s="39" t="s">
        <v>5</v>
      </c>
    </row>
    <row r="127" spans="1:16" ht="12.75">
      <c r="A127" t="s">
        <v>50</v>
      </c>
      <c s="34" t="s">
        <v>176</v>
      </c>
      <c s="34" t="s">
        <v>3245</v>
      </c>
      <c s="35" t="s">
        <v>5</v>
      </c>
      <c s="6" t="s">
        <v>3246</v>
      </c>
      <c s="36" t="s">
        <v>54</v>
      </c>
      <c s="37">
        <v>8</v>
      </c>
      <c s="36">
        <v>0.0159</v>
      </c>
      <c s="36">
        <f>ROUND(G127*H127,6)</f>
      </c>
      <c r="L127" s="38">
        <v>0</v>
      </c>
      <c s="32">
        <f>ROUND(ROUND(L127,2)*ROUND(G127,3),2)</f>
      </c>
      <c s="36" t="s">
        <v>55</v>
      </c>
      <c>
        <f>(M127*21)/100</f>
      </c>
      <c t="s">
        <v>28</v>
      </c>
    </row>
    <row r="128" spans="1:5" ht="12.75">
      <c r="A128" s="35" t="s">
        <v>56</v>
      </c>
      <c r="E128" s="39" t="s">
        <v>3246</v>
      </c>
    </row>
    <row r="129" spans="1:5" ht="12.75">
      <c r="A129" s="35" t="s">
        <v>57</v>
      </c>
      <c r="E129" s="40" t="s">
        <v>5</v>
      </c>
    </row>
    <row r="130" spans="1:5" ht="114.75">
      <c r="A130" t="s">
        <v>58</v>
      </c>
      <c r="E130" s="39" t="s">
        <v>3247</v>
      </c>
    </row>
    <row r="131" spans="1:16" ht="25.5">
      <c r="A131" t="s">
        <v>50</v>
      </c>
      <c s="34" t="s">
        <v>180</v>
      </c>
      <c s="34" t="s">
        <v>3248</v>
      </c>
      <c s="35" t="s">
        <v>5</v>
      </c>
      <c s="6" t="s">
        <v>3249</v>
      </c>
      <c s="36" t="s">
        <v>54</v>
      </c>
      <c s="37">
        <v>12</v>
      </c>
      <c s="36">
        <v>0</v>
      </c>
      <c s="36">
        <f>ROUND(G131*H131,6)</f>
      </c>
      <c r="L131" s="38">
        <v>0</v>
      </c>
      <c s="32">
        <f>ROUND(ROUND(L131,2)*ROUND(G131,3),2)</f>
      </c>
      <c s="36" t="s">
        <v>386</v>
      </c>
      <c>
        <f>(M131*21)/100</f>
      </c>
      <c t="s">
        <v>28</v>
      </c>
    </row>
    <row r="132" spans="1:5" ht="25.5">
      <c r="A132" s="35" t="s">
        <v>56</v>
      </c>
      <c r="E132" s="39" t="s">
        <v>3249</v>
      </c>
    </row>
    <row r="133" spans="1:5" ht="12.75">
      <c r="A133" s="35" t="s">
        <v>57</v>
      </c>
      <c r="E133" s="40" t="s">
        <v>5</v>
      </c>
    </row>
    <row r="134" spans="1:5" ht="12.75">
      <c r="A134" t="s">
        <v>58</v>
      </c>
      <c r="E134" s="39" t="s">
        <v>5</v>
      </c>
    </row>
    <row r="135" spans="1:16" ht="12.75">
      <c r="A135" t="s">
        <v>50</v>
      </c>
      <c s="34" t="s">
        <v>184</v>
      </c>
      <c s="34" t="s">
        <v>3250</v>
      </c>
      <c s="35" t="s">
        <v>5</v>
      </c>
      <c s="6" t="s">
        <v>3251</v>
      </c>
      <c s="36" t="s">
        <v>54</v>
      </c>
      <c s="37">
        <v>12</v>
      </c>
      <c s="36">
        <v>0.0013</v>
      </c>
      <c s="36">
        <f>ROUND(G135*H135,6)</f>
      </c>
      <c r="L135" s="38">
        <v>0</v>
      </c>
      <c s="32">
        <f>ROUND(ROUND(L135,2)*ROUND(G135,3),2)</f>
      </c>
      <c s="36" t="s">
        <v>55</v>
      </c>
      <c>
        <f>(M135*21)/100</f>
      </c>
      <c t="s">
        <v>28</v>
      </c>
    </row>
    <row r="136" spans="1:5" ht="12.75">
      <c r="A136" s="35" t="s">
        <v>56</v>
      </c>
      <c r="E136" s="39" t="s">
        <v>3251</v>
      </c>
    </row>
    <row r="137" spans="1:5" ht="12.75">
      <c r="A137" s="35" t="s">
        <v>57</v>
      </c>
      <c r="E137" s="40" t="s">
        <v>5</v>
      </c>
    </row>
    <row r="138" spans="1:5" ht="38.25">
      <c r="A138" t="s">
        <v>58</v>
      </c>
      <c r="E138" s="39" t="s">
        <v>3252</v>
      </c>
    </row>
    <row r="139" spans="1:16" ht="12.75">
      <c r="A139" t="s">
        <v>50</v>
      </c>
      <c s="34" t="s">
        <v>188</v>
      </c>
      <c s="34" t="s">
        <v>3253</v>
      </c>
      <c s="35" t="s">
        <v>5</v>
      </c>
      <c s="6" t="s">
        <v>3254</v>
      </c>
      <c s="36" t="s">
        <v>54</v>
      </c>
      <c s="37">
        <v>12</v>
      </c>
      <c s="36">
        <v>0</v>
      </c>
      <c s="36">
        <f>ROUND(G139*H139,6)</f>
      </c>
      <c r="L139" s="38">
        <v>0</v>
      </c>
      <c s="32">
        <f>ROUND(ROUND(L139,2)*ROUND(G139,3),2)</f>
      </c>
      <c s="36" t="s">
        <v>386</v>
      </c>
      <c>
        <f>(M139*21)/100</f>
      </c>
      <c t="s">
        <v>28</v>
      </c>
    </row>
    <row r="140" spans="1:5" ht="12.75">
      <c r="A140" s="35" t="s">
        <v>56</v>
      </c>
      <c r="E140" s="39" t="s">
        <v>3254</v>
      </c>
    </row>
    <row r="141" spans="1:5" ht="12.75">
      <c r="A141" s="35" t="s">
        <v>57</v>
      </c>
      <c r="E141" s="40" t="s">
        <v>5</v>
      </c>
    </row>
    <row r="142" spans="1:5" ht="12.75">
      <c r="A142" t="s">
        <v>58</v>
      </c>
      <c r="E142" s="39" t="s">
        <v>5</v>
      </c>
    </row>
    <row r="143" spans="1:16" ht="12.75">
      <c r="A143" t="s">
        <v>50</v>
      </c>
      <c s="34" t="s">
        <v>193</v>
      </c>
      <c s="34" t="s">
        <v>3255</v>
      </c>
      <c s="35" t="s">
        <v>5</v>
      </c>
      <c s="6" t="s">
        <v>3256</v>
      </c>
      <c s="36" t="s">
        <v>54</v>
      </c>
      <c s="37">
        <v>12</v>
      </c>
      <c s="36">
        <v>0.0007</v>
      </c>
      <c s="36">
        <f>ROUND(G143*H143,6)</f>
      </c>
      <c r="L143" s="38">
        <v>0</v>
      </c>
      <c s="32">
        <f>ROUND(ROUND(L143,2)*ROUND(G143,3),2)</f>
      </c>
      <c s="36" t="s">
        <v>386</v>
      </c>
      <c>
        <f>(M143*21)/100</f>
      </c>
      <c t="s">
        <v>28</v>
      </c>
    </row>
    <row r="144" spans="1:5" ht="12.75">
      <c r="A144" s="35" t="s">
        <v>56</v>
      </c>
      <c r="E144" s="39" t="s">
        <v>3256</v>
      </c>
    </row>
    <row r="145" spans="1:5" ht="12.75">
      <c r="A145" s="35" t="s">
        <v>57</v>
      </c>
      <c r="E145" s="40" t="s">
        <v>5</v>
      </c>
    </row>
    <row r="146" spans="1:5" ht="12.75">
      <c r="A146" t="s">
        <v>58</v>
      </c>
      <c r="E146" s="39" t="s">
        <v>5</v>
      </c>
    </row>
    <row r="147" spans="1:16" ht="25.5">
      <c r="A147" t="s">
        <v>50</v>
      </c>
      <c s="34" t="s">
        <v>197</v>
      </c>
      <c s="34" t="s">
        <v>3257</v>
      </c>
      <c s="35" t="s">
        <v>5</v>
      </c>
      <c s="6" t="s">
        <v>3258</v>
      </c>
      <c s="36" t="s">
        <v>54</v>
      </c>
      <c s="37">
        <v>12</v>
      </c>
      <c s="36">
        <v>0</v>
      </c>
      <c s="36">
        <f>ROUND(G147*H147,6)</f>
      </c>
      <c r="L147" s="38">
        <v>0</v>
      </c>
      <c s="32">
        <f>ROUND(ROUND(L147,2)*ROUND(G147,3),2)</f>
      </c>
      <c s="36" t="s">
        <v>386</v>
      </c>
      <c>
        <f>(M147*21)/100</f>
      </c>
      <c t="s">
        <v>28</v>
      </c>
    </row>
    <row r="148" spans="1:5" ht="25.5">
      <c r="A148" s="35" t="s">
        <v>56</v>
      </c>
      <c r="E148" s="39" t="s">
        <v>3258</v>
      </c>
    </row>
    <row r="149" spans="1:5" ht="12.75">
      <c r="A149" s="35" t="s">
        <v>57</v>
      </c>
      <c r="E149" s="40" t="s">
        <v>5</v>
      </c>
    </row>
    <row r="150" spans="1:5" ht="12.75">
      <c r="A150" t="s">
        <v>58</v>
      </c>
      <c r="E150" s="39" t="s">
        <v>5</v>
      </c>
    </row>
    <row r="151" spans="1:16" ht="12.75">
      <c r="A151" t="s">
        <v>50</v>
      </c>
      <c s="34" t="s">
        <v>201</v>
      </c>
      <c s="34" t="s">
        <v>3259</v>
      </c>
      <c s="35" t="s">
        <v>5</v>
      </c>
      <c s="6" t="s">
        <v>3260</v>
      </c>
      <c s="36" t="s">
        <v>54</v>
      </c>
      <c s="37">
        <v>12</v>
      </c>
      <c s="36">
        <v>0.0006</v>
      </c>
      <c s="36">
        <f>ROUND(G151*H151,6)</f>
      </c>
      <c r="L151" s="38">
        <v>0</v>
      </c>
      <c s="32">
        <f>ROUND(ROUND(L151,2)*ROUND(G151,3),2)</f>
      </c>
      <c s="36" t="s">
        <v>386</v>
      </c>
      <c>
        <f>(M151*21)/100</f>
      </c>
      <c t="s">
        <v>28</v>
      </c>
    </row>
    <row r="152" spans="1:5" ht="12.75">
      <c r="A152" s="35" t="s">
        <v>56</v>
      </c>
      <c r="E152" s="39" t="s">
        <v>3260</v>
      </c>
    </row>
    <row r="153" spans="1:5" ht="12.75">
      <c r="A153" s="35" t="s">
        <v>57</v>
      </c>
      <c r="E153" s="40" t="s">
        <v>5</v>
      </c>
    </row>
    <row r="154" spans="1:5" ht="12.75">
      <c r="A154" t="s">
        <v>58</v>
      </c>
      <c r="E154" s="39" t="s">
        <v>5</v>
      </c>
    </row>
    <row r="155" spans="1:16" ht="12.75">
      <c r="A155" t="s">
        <v>50</v>
      </c>
      <c s="34" t="s">
        <v>205</v>
      </c>
      <c s="34" t="s">
        <v>3261</v>
      </c>
      <c s="35" t="s">
        <v>5</v>
      </c>
      <c s="6" t="s">
        <v>3262</v>
      </c>
      <c s="36" t="s">
        <v>252</v>
      </c>
      <c s="37">
        <v>115</v>
      </c>
      <c s="36">
        <v>0.00036</v>
      </c>
      <c s="36">
        <f>ROUND(G155*H155,6)</f>
      </c>
      <c r="L155" s="38">
        <v>0</v>
      </c>
      <c s="32">
        <f>ROUND(ROUND(L155,2)*ROUND(G155,3),2)</f>
      </c>
      <c s="36" t="s">
        <v>386</v>
      </c>
      <c>
        <f>(M155*21)/100</f>
      </c>
      <c t="s">
        <v>28</v>
      </c>
    </row>
    <row r="156" spans="1:5" ht="12.75">
      <c r="A156" s="35" t="s">
        <v>56</v>
      </c>
      <c r="E156" s="39" t="s">
        <v>3262</v>
      </c>
    </row>
    <row r="157" spans="1:5" ht="12.75">
      <c r="A157" s="35" t="s">
        <v>57</v>
      </c>
      <c r="E157" s="40" t="s">
        <v>5</v>
      </c>
    </row>
    <row r="158" spans="1:5" ht="12.75">
      <c r="A158" t="s">
        <v>58</v>
      </c>
      <c r="E158" s="39" t="s">
        <v>5</v>
      </c>
    </row>
    <row r="159" spans="1:16" ht="12.75">
      <c r="A159" t="s">
        <v>50</v>
      </c>
      <c s="34" t="s">
        <v>209</v>
      </c>
      <c s="34" t="s">
        <v>3263</v>
      </c>
      <c s="35" t="s">
        <v>5</v>
      </c>
      <c s="6" t="s">
        <v>3264</v>
      </c>
      <c s="36" t="s">
        <v>252</v>
      </c>
      <c s="37">
        <v>120.75</v>
      </c>
      <c s="36">
        <v>0.0008</v>
      </c>
      <c s="36">
        <f>ROUND(G159*H159,6)</f>
      </c>
      <c r="L159" s="38">
        <v>0</v>
      </c>
      <c s="32">
        <f>ROUND(ROUND(L159,2)*ROUND(G159,3),2)</f>
      </c>
      <c s="36" t="s">
        <v>386</v>
      </c>
      <c>
        <f>(M159*21)/100</f>
      </c>
      <c t="s">
        <v>28</v>
      </c>
    </row>
    <row r="160" spans="1:5" ht="12.75">
      <c r="A160" s="35" t="s">
        <v>56</v>
      </c>
      <c r="E160" s="39" t="s">
        <v>3264</v>
      </c>
    </row>
    <row r="161" spans="1:5" ht="12.75">
      <c r="A161" s="35" t="s">
        <v>57</v>
      </c>
      <c r="E161" s="40" t="s">
        <v>3265</v>
      </c>
    </row>
    <row r="162" spans="1:5" ht="89.25">
      <c r="A162" t="s">
        <v>58</v>
      </c>
      <c r="E162" s="39" t="s">
        <v>3266</v>
      </c>
    </row>
    <row r="163" spans="1:16" ht="25.5">
      <c r="A163" t="s">
        <v>50</v>
      </c>
      <c s="34" t="s">
        <v>213</v>
      </c>
      <c s="34" t="s">
        <v>3267</v>
      </c>
      <c s="35" t="s">
        <v>5</v>
      </c>
      <c s="6" t="s">
        <v>3268</v>
      </c>
      <c s="36" t="s">
        <v>252</v>
      </c>
      <c s="37">
        <v>39</v>
      </c>
      <c s="36">
        <v>0.0001</v>
      </c>
      <c s="36">
        <f>ROUND(G163*H163,6)</f>
      </c>
      <c r="L163" s="38">
        <v>0</v>
      </c>
      <c s="32">
        <f>ROUND(ROUND(L163,2)*ROUND(G163,3),2)</f>
      </c>
      <c s="36" t="s">
        <v>386</v>
      </c>
      <c>
        <f>(M163*21)/100</f>
      </c>
      <c t="s">
        <v>28</v>
      </c>
    </row>
    <row r="164" spans="1:5" ht="25.5">
      <c r="A164" s="35" t="s">
        <v>56</v>
      </c>
      <c r="E164" s="39" t="s">
        <v>3268</v>
      </c>
    </row>
    <row r="165" spans="1:5" ht="12.75">
      <c r="A165" s="35" t="s">
        <v>57</v>
      </c>
      <c r="E165" s="40" t="s">
        <v>5</v>
      </c>
    </row>
    <row r="166" spans="1:5" ht="38.25">
      <c r="A166" t="s">
        <v>58</v>
      </c>
      <c r="E166" s="39" t="s">
        <v>3269</v>
      </c>
    </row>
    <row r="167" spans="1:16" ht="12.75">
      <c r="A167" t="s">
        <v>50</v>
      </c>
      <c s="34" t="s">
        <v>217</v>
      </c>
      <c s="34" t="s">
        <v>3270</v>
      </c>
      <c s="35" t="s">
        <v>5</v>
      </c>
      <c s="6" t="s">
        <v>3271</v>
      </c>
      <c s="36" t="s">
        <v>252</v>
      </c>
      <c s="37">
        <v>42.9</v>
      </c>
      <c s="36">
        <v>0.0014</v>
      </c>
      <c s="36">
        <f>ROUND(G167*H167,6)</f>
      </c>
      <c r="L167" s="38">
        <v>0</v>
      </c>
      <c s="32">
        <f>ROUND(ROUND(L167,2)*ROUND(G167,3),2)</f>
      </c>
      <c s="36" t="s">
        <v>386</v>
      </c>
      <c>
        <f>(M167*21)/100</f>
      </c>
      <c t="s">
        <v>28</v>
      </c>
    </row>
    <row r="168" spans="1:5" ht="12.75">
      <c r="A168" s="35" t="s">
        <v>56</v>
      </c>
      <c r="E168" s="39" t="s">
        <v>3271</v>
      </c>
    </row>
    <row r="169" spans="1:5" ht="12.75">
      <c r="A169" s="35" t="s">
        <v>57</v>
      </c>
      <c r="E169" s="40" t="s">
        <v>3272</v>
      </c>
    </row>
    <row r="170" spans="1:5" ht="38.25">
      <c r="A170" t="s">
        <v>58</v>
      </c>
      <c r="E170" s="39" t="s">
        <v>3273</v>
      </c>
    </row>
    <row r="171" spans="1:16" ht="12.75">
      <c r="A171" t="s">
        <v>50</v>
      </c>
      <c s="34" t="s">
        <v>290</v>
      </c>
      <c s="34" t="s">
        <v>3274</v>
      </c>
      <c s="35" t="s">
        <v>5</v>
      </c>
      <c s="6" t="s">
        <v>3275</v>
      </c>
      <c s="36" t="s">
        <v>252</v>
      </c>
      <c s="37">
        <v>46</v>
      </c>
      <c s="36">
        <v>7E-05</v>
      </c>
      <c s="36">
        <f>ROUND(G171*H171,6)</f>
      </c>
      <c r="L171" s="38">
        <v>0</v>
      </c>
      <c s="32">
        <f>ROUND(ROUND(L171,2)*ROUND(G171,3),2)</f>
      </c>
      <c s="36" t="s">
        <v>386</v>
      </c>
      <c>
        <f>(M171*21)/100</f>
      </c>
      <c t="s">
        <v>28</v>
      </c>
    </row>
    <row r="172" spans="1:5" ht="12.75">
      <c r="A172" s="35" t="s">
        <v>56</v>
      </c>
      <c r="E172" s="39" t="s">
        <v>3275</v>
      </c>
    </row>
    <row r="173" spans="1:5" ht="12.75">
      <c r="A173" s="35" t="s">
        <v>57</v>
      </c>
      <c r="E173" s="40" t="s">
        <v>5</v>
      </c>
    </row>
    <row r="174" spans="1:5" ht="12.75">
      <c r="A174" t="s">
        <v>58</v>
      </c>
      <c r="E174" s="39" t="s">
        <v>5</v>
      </c>
    </row>
    <row r="175" spans="1:16" ht="12.75">
      <c r="A175" t="s">
        <v>50</v>
      </c>
      <c s="34" t="s">
        <v>327</v>
      </c>
      <c s="34" t="s">
        <v>3276</v>
      </c>
      <c s="35" t="s">
        <v>5</v>
      </c>
      <c s="6" t="s">
        <v>3277</v>
      </c>
      <c s="36" t="s">
        <v>252</v>
      </c>
      <c s="37">
        <v>46</v>
      </c>
      <c s="36">
        <v>0.00489</v>
      </c>
      <c s="36">
        <f>ROUND(G175*H175,6)</f>
      </c>
      <c r="L175" s="38">
        <v>0</v>
      </c>
      <c s="32">
        <f>ROUND(ROUND(L175,2)*ROUND(G175,3),2)</f>
      </c>
      <c s="36" t="s">
        <v>386</v>
      </c>
      <c>
        <f>(M175*21)/100</f>
      </c>
      <c t="s">
        <v>28</v>
      </c>
    </row>
    <row r="176" spans="1:5" ht="12.75">
      <c r="A176" s="35" t="s">
        <v>56</v>
      </c>
      <c r="E176" s="39" t="s">
        <v>3277</v>
      </c>
    </row>
    <row r="177" spans="1:5" ht="12.75">
      <c r="A177" s="35" t="s">
        <v>57</v>
      </c>
      <c r="E177" s="40" t="s">
        <v>5</v>
      </c>
    </row>
    <row r="178" spans="1:5" ht="12.75">
      <c r="A178" t="s">
        <v>58</v>
      </c>
      <c r="E178" s="39" t="s">
        <v>5</v>
      </c>
    </row>
    <row r="179" spans="1:16" ht="25.5">
      <c r="A179" t="s">
        <v>50</v>
      </c>
      <c s="34" t="s">
        <v>330</v>
      </c>
      <c s="34" t="s">
        <v>3278</v>
      </c>
      <c s="35" t="s">
        <v>5</v>
      </c>
      <c s="6" t="s">
        <v>3279</v>
      </c>
      <c s="36" t="s">
        <v>252</v>
      </c>
      <c s="37">
        <v>1.44</v>
      </c>
      <c s="36">
        <v>0.14167</v>
      </c>
      <c s="36">
        <f>ROUND(G179*H179,6)</f>
      </c>
      <c r="L179" s="38">
        <v>0</v>
      </c>
      <c s="32">
        <f>ROUND(ROUND(L179,2)*ROUND(G179,3),2)</f>
      </c>
      <c s="36" t="s">
        <v>55</v>
      </c>
      <c>
        <f>(M179*21)/100</f>
      </c>
      <c t="s">
        <v>28</v>
      </c>
    </row>
    <row r="180" spans="1:5" ht="25.5">
      <c r="A180" s="35" t="s">
        <v>56</v>
      </c>
      <c r="E180" s="39" t="s">
        <v>3279</v>
      </c>
    </row>
    <row r="181" spans="1:5" ht="12.75">
      <c r="A181" s="35" t="s">
        <v>57</v>
      </c>
      <c r="E181" s="40" t="s">
        <v>5</v>
      </c>
    </row>
    <row r="182" spans="1:5" ht="12.75">
      <c r="A182" t="s">
        <v>58</v>
      </c>
      <c r="E182" s="39" t="s">
        <v>5</v>
      </c>
    </row>
    <row r="183" spans="1:16" ht="12.75">
      <c r="A183" t="s">
        <v>50</v>
      </c>
      <c s="34" t="s">
        <v>334</v>
      </c>
      <c s="34" t="s">
        <v>3280</v>
      </c>
      <c s="35" t="s">
        <v>5</v>
      </c>
      <c s="6" t="s">
        <v>3281</v>
      </c>
      <c s="36" t="s">
        <v>252</v>
      </c>
      <c s="37">
        <v>1.44</v>
      </c>
      <c s="36">
        <v>0.14167</v>
      </c>
      <c s="36">
        <f>ROUND(G183*H183,6)</f>
      </c>
      <c r="L183" s="38">
        <v>0</v>
      </c>
      <c s="32">
        <f>ROUND(ROUND(L183,2)*ROUND(G183,3),2)</f>
      </c>
      <c s="36" t="s">
        <v>386</v>
      </c>
      <c>
        <f>(M183*21)/100</f>
      </c>
      <c t="s">
        <v>28</v>
      </c>
    </row>
    <row r="184" spans="1:5" ht="12.75">
      <c r="A184" s="35" t="s">
        <v>56</v>
      </c>
      <c r="E184" s="39" t="s">
        <v>3281</v>
      </c>
    </row>
    <row r="185" spans="1:5" ht="12.75">
      <c r="A185" s="35" t="s">
        <v>57</v>
      </c>
      <c r="E185" s="40" t="s">
        <v>5</v>
      </c>
    </row>
    <row r="186" spans="1:5" ht="12.75">
      <c r="A186" t="s">
        <v>58</v>
      </c>
      <c r="E186" s="39" t="s">
        <v>5</v>
      </c>
    </row>
    <row r="187" spans="1:16" ht="25.5">
      <c r="A187" t="s">
        <v>50</v>
      </c>
      <c s="34" t="s">
        <v>338</v>
      </c>
      <c s="34" t="s">
        <v>3282</v>
      </c>
      <c s="35" t="s">
        <v>5</v>
      </c>
      <c s="6" t="s">
        <v>3283</v>
      </c>
      <c s="36" t="s">
        <v>252</v>
      </c>
      <c s="37">
        <v>2.16</v>
      </c>
      <c s="36">
        <v>0.00019</v>
      </c>
      <c s="36">
        <f>ROUND(G187*H187,6)</f>
      </c>
      <c r="L187" s="38">
        <v>0</v>
      </c>
      <c s="32">
        <f>ROUND(ROUND(L187,2)*ROUND(G187,3),2)</f>
      </c>
      <c s="36" t="s">
        <v>386</v>
      </c>
      <c>
        <f>(M187*21)/100</f>
      </c>
      <c t="s">
        <v>28</v>
      </c>
    </row>
    <row r="188" spans="1:5" ht="25.5">
      <c r="A188" s="35" t="s">
        <v>56</v>
      </c>
      <c r="E188" s="39" t="s">
        <v>3283</v>
      </c>
    </row>
    <row r="189" spans="1:5" ht="12.75">
      <c r="A189" s="35" t="s">
        <v>57</v>
      </c>
      <c r="E189" s="40" t="s">
        <v>5</v>
      </c>
    </row>
    <row r="190" spans="1:5" ht="38.25">
      <c r="A190" t="s">
        <v>58</v>
      </c>
      <c r="E190" s="39" t="s">
        <v>3284</v>
      </c>
    </row>
    <row r="191" spans="1:16" ht="12.75">
      <c r="A191" t="s">
        <v>50</v>
      </c>
      <c s="34" t="s">
        <v>341</v>
      </c>
      <c s="34" t="s">
        <v>3285</v>
      </c>
      <c s="35" t="s">
        <v>5</v>
      </c>
      <c s="6" t="s">
        <v>3286</v>
      </c>
      <c s="36" t="s">
        <v>252</v>
      </c>
      <c s="37">
        <v>2.517</v>
      </c>
      <c s="36">
        <v>0.0025</v>
      </c>
      <c s="36">
        <f>ROUND(G191*H191,6)</f>
      </c>
      <c r="L191" s="38">
        <v>0</v>
      </c>
      <c s="32">
        <f>ROUND(ROUND(L191,2)*ROUND(G191,3),2)</f>
      </c>
      <c s="36" t="s">
        <v>386</v>
      </c>
      <c>
        <f>(M191*21)/100</f>
      </c>
      <c t="s">
        <v>28</v>
      </c>
    </row>
    <row r="192" spans="1:5" ht="12.75">
      <c r="A192" s="35" t="s">
        <v>56</v>
      </c>
      <c r="E192" s="39" t="s">
        <v>3286</v>
      </c>
    </row>
    <row r="193" spans="1:5" ht="12.75">
      <c r="A193" s="35" t="s">
        <v>57</v>
      </c>
      <c r="E193" s="40" t="s">
        <v>3287</v>
      </c>
    </row>
    <row r="194" spans="1:5" ht="38.25">
      <c r="A194" t="s">
        <v>58</v>
      </c>
      <c r="E194" s="39" t="s">
        <v>3284</v>
      </c>
    </row>
    <row r="195" spans="1:16" ht="12.75">
      <c r="A195" t="s">
        <v>50</v>
      </c>
      <c s="34" t="s">
        <v>345</v>
      </c>
      <c s="34" t="s">
        <v>3288</v>
      </c>
      <c s="35" t="s">
        <v>5</v>
      </c>
      <c s="6" t="s">
        <v>3289</v>
      </c>
      <c s="36" t="s">
        <v>255</v>
      </c>
      <c s="37">
        <v>3000</v>
      </c>
      <c s="36">
        <v>1E-05</v>
      </c>
      <c s="36">
        <f>ROUND(G195*H195,6)</f>
      </c>
      <c r="L195" s="38">
        <v>0</v>
      </c>
      <c s="32">
        <f>ROUND(ROUND(L195,2)*ROUND(G195,3),2)</f>
      </c>
      <c s="36" t="s">
        <v>55</v>
      </c>
      <c>
        <f>(M195*21)/100</f>
      </c>
      <c t="s">
        <v>28</v>
      </c>
    </row>
    <row r="196" spans="1:5" ht="12.75">
      <c r="A196" s="35" t="s">
        <v>56</v>
      </c>
      <c r="E196" s="39" t="s">
        <v>3289</v>
      </c>
    </row>
    <row r="197" spans="1:5" ht="12.75">
      <c r="A197" s="35" t="s">
        <v>57</v>
      </c>
      <c r="E197" s="40" t="s">
        <v>5</v>
      </c>
    </row>
    <row r="198" spans="1:5" ht="12.75">
      <c r="A198" t="s">
        <v>58</v>
      </c>
      <c r="E198" s="39" t="s">
        <v>5</v>
      </c>
    </row>
    <row r="199" spans="1:16" ht="12.75">
      <c r="A199" t="s">
        <v>50</v>
      </c>
      <c s="34" t="s">
        <v>349</v>
      </c>
      <c s="34" t="s">
        <v>3290</v>
      </c>
      <c s="35" t="s">
        <v>5</v>
      </c>
      <c s="6" t="s">
        <v>3291</v>
      </c>
      <c s="36" t="s">
        <v>255</v>
      </c>
      <c s="37">
        <v>3000</v>
      </c>
      <c s="36">
        <v>1E-05</v>
      </c>
      <c s="36">
        <f>ROUND(G199*H199,6)</f>
      </c>
      <c r="L199" s="38">
        <v>0</v>
      </c>
      <c s="32">
        <f>ROUND(ROUND(L199,2)*ROUND(G199,3),2)</f>
      </c>
      <c s="36" t="s">
        <v>386</v>
      </c>
      <c>
        <f>(M199*21)/100</f>
      </c>
      <c t="s">
        <v>28</v>
      </c>
    </row>
    <row r="200" spans="1:5" ht="12.75">
      <c r="A200" s="35" t="s">
        <v>56</v>
      </c>
      <c r="E200" s="39" t="s">
        <v>3291</v>
      </c>
    </row>
    <row r="201" spans="1:5" ht="12.75">
      <c r="A201" s="35" t="s">
        <v>57</v>
      </c>
      <c r="E201" s="40" t="s">
        <v>5</v>
      </c>
    </row>
    <row r="202" spans="1:5" ht="12.75">
      <c r="A202" t="s">
        <v>58</v>
      </c>
      <c r="E202" s="39" t="s">
        <v>5</v>
      </c>
    </row>
    <row r="203" spans="1:16" ht="12.75">
      <c r="A203" t="s">
        <v>50</v>
      </c>
      <c s="34" t="s">
        <v>351</v>
      </c>
      <c s="34" t="s">
        <v>3292</v>
      </c>
      <c s="35" t="s">
        <v>5</v>
      </c>
      <c s="6" t="s">
        <v>3293</v>
      </c>
      <c s="36" t="s">
        <v>255</v>
      </c>
      <c s="37">
        <v>20</v>
      </c>
      <c s="36">
        <v>0</v>
      </c>
      <c s="36">
        <f>ROUND(G203*H203,6)</f>
      </c>
      <c r="L203" s="38">
        <v>0</v>
      </c>
      <c s="32">
        <f>ROUND(ROUND(L203,2)*ROUND(G203,3),2)</f>
      </c>
      <c s="36" t="s">
        <v>386</v>
      </c>
      <c>
        <f>(M203*21)/100</f>
      </c>
      <c t="s">
        <v>28</v>
      </c>
    </row>
    <row r="204" spans="1:5" ht="12.75">
      <c r="A204" s="35" t="s">
        <v>56</v>
      </c>
      <c r="E204" s="39" t="s">
        <v>3293</v>
      </c>
    </row>
    <row r="205" spans="1:5" ht="12.75">
      <c r="A205" s="35" t="s">
        <v>57</v>
      </c>
      <c r="E205" s="40" t="s">
        <v>5</v>
      </c>
    </row>
    <row r="206" spans="1:5" ht="12.75">
      <c r="A206" t="s">
        <v>58</v>
      </c>
      <c r="E206" s="39" t="s">
        <v>5</v>
      </c>
    </row>
    <row r="207" spans="1:16" ht="25.5">
      <c r="A207" t="s">
        <v>50</v>
      </c>
      <c s="34" t="s">
        <v>353</v>
      </c>
      <c s="34" t="s">
        <v>3294</v>
      </c>
      <c s="35" t="s">
        <v>5</v>
      </c>
      <c s="6" t="s">
        <v>3295</v>
      </c>
      <c s="36" t="s">
        <v>255</v>
      </c>
      <c s="37">
        <v>24</v>
      </c>
      <c s="36">
        <v>2E-05</v>
      </c>
      <c s="36">
        <f>ROUND(G207*H207,6)</f>
      </c>
      <c r="L207" s="38">
        <v>0</v>
      </c>
      <c s="32">
        <f>ROUND(ROUND(L207,2)*ROUND(G207,3),2)</f>
      </c>
      <c s="36" t="s">
        <v>386</v>
      </c>
      <c>
        <f>(M207*21)/100</f>
      </c>
      <c t="s">
        <v>28</v>
      </c>
    </row>
    <row r="208" spans="1:5" ht="25.5">
      <c r="A208" s="35" t="s">
        <v>56</v>
      </c>
      <c r="E208" s="39" t="s">
        <v>3295</v>
      </c>
    </row>
    <row r="209" spans="1:5" ht="12.75">
      <c r="A209" s="35" t="s">
        <v>57</v>
      </c>
      <c r="E209" s="40" t="s">
        <v>3296</v>
      </c>
    </row>
    <row r="210" spans="1:5" ht="63.75">
      <c r="A210" t="s">
        <v>58</v>
      </c>
      <c r="E210" s="39" t="s">
        <v>3297</v>
      </c>
    </row>
    <row r="211" spans="1:16" ht="12.75">
      <c r="A211" t="s">
        <v>50</v>
      </c>
      <c s="34" t="s">
        <v>357</v>
      </c>
      <c s="34" t="s">
        <v>3298</v>
      </c>
      <c s="35" t="s">
        <v>5</v>
      </c>
      <c s="6" t="s">
        <v>3299</v>
      </c>
      <c s="36" t="s">
        <v>54</v>
      </c>
      <c s="37">
        <v>1</v>
      </c>
      <c s="36">
        <v>0.0147</v>
      </c>
      <c s="36">
        <f>ROUND(G211*H211,6)</f>
      </c>
      <c r="L211" s="38">
        <v>0</v>
      </c>
      <c s="32">
        <f>ROUND(ROUND(L211,2)*ROUND(G211,3),2)</f>
      </c>
      <c s="36" t="s">
        <v>386</v>
      </c>
      <c>
        <f>(M211*21)/100</f>
      </c>
      <c t="s">
        <v>28</v>
      </c>
    </row>
    <row r="212" spans="1:5" ht="12.75">
      <c r="A212" s="35" t="s">
        <v>56</v>
      </c>
      <c r="E212" s="39" t="s">
        <v>3299</v>
      </c>
    </row>
    <row r="213" spans="1:5" ht="12.75">
      <c r="A213" s="35" t="s">
        <v>57</v>
      </c>
      <c r="E213" s="40" t="s">
        <v>5</v>
      </c>
    </row>
    <row r="214" spans="1:5" ht="12.75">
      <c r="A214" t="s">
        <v>58</v>
      </c>
      <c r="E214" s="39" t="s">
        <v>5</v>
      </c>
    </row>
    <row r="215" spans="1:16" ht="12.75">
      <c r="A215" t="s">
        <v>50</v>
      </c>
      <c s="34" t="s">
        <v>359</v>
      </c>
      <c s="34" t="s">
        <v>3300</v>
      </c>
      <c s="35" t="s">
        <v>5</v>
      </c>
      <c s="6" t="s">
        <v>3301</v>
      </c>
      <c s="36" t="s">
        <v>54</v>
      </c>
      <c s="37">
        <v>1</v>
      </c>
      <c s="36">
        <v>0.0147</v>
      </c>
      <c s="36">
        <f>ROUND(G215*H215,6)</f>
      </c>
      <c r="L215" s="38">
        <v>0</v>
      </c>
      <c s="32">
        <f>ROUND(ROUND(L215,2)*ROUND(G215,3),2)</f>
      </c>
      <c s="36" t="s">
        <v>55</v>
      </c>
      <c>
        <f>(M215*21)/100</f>
      </c>
      <c t="s">
        <v>28</v>
      </c>
    </row>
    <row r="216" spans="1:5" ht="12.75">
      <c r="A216" s="35" t="s">
        <v>56</v>
      </c>
      <c r="E216" s="39" t="s">
        <v>3301</v>
      </c>
    </row>
    <row r="217" spans="1:5" ht="12.75">
      <c r="A217" s="35" t="s">
        <v>57</v>
      </c>
      <c r="E217" s="40" t="s">
        <v>5</v>
      </c>
    </row>
    <row r="218" spans="1:5" ht="12.75">
      <c r="A218" t="s">
        <v>58</v>
      </c>
      <c r="E218" s="39" t="s">
        <v>5</v>
      </c>
    </row>
    <row r="219" spans="1:16" ht="12.75">
      <c r="A219" t="s">
        <v>50</v>
      </c>
      <c s="34" t="s">
        <v>363</v>
      </c>
      <c s="34" t="s">
        <v>3302</v>
      </c>
      <c s="35" t="s">
        <v>5</v>
      </c>
      <c s="6" t="s">
        <v>3303</v>
      </c>
      <c s="36" t="s">
        <v>54</v>
      </c>
      <c s="37">
        <v>1</v>
      </c>
      <c s="36">
        <v>0</v>
      </c>
      <c s="36">
        <f>ROUND(G219*H219,6)</f>
      </c>
      <c r="L219" s="38">
        <v>0</v>
      </c>
      <c s="32">
        <f>ROUND(ROUND(L219,2)*ROUND(G219,3),2)</f>
      </c>
      <c s="36" t="s">
        <v>386</v>
      </c>
      <c>
        <f>(M219*21)/100</f>
      </c>
      <c t="s">
        <v>28</v>
      </c>
    </row>
    <row r="220" spans="1:5" ht="12.75">
      <c r="A220" s="35" t="s">
        <v>56</v>
      </c>
      <c r="E220" s="39" t="s">
        <v>3303</v>
      </c>
    </row>
    <row r="221" spans="1:5" ht="12.75">
      <c r="A221" s="35" t="s">
        <v>57</v>
      </c>
      <c r="E221" s="40" t="s">
        <v>5</v>
      </c>
    </row>
    <row r="222" spans="1:5" ht="12.75">
      <c r="A222" t="s">
        <v>58</v>
      </c>
      <c r="E222" s="39" t="s">
        <v>5</v>
      </c>
    </row>
    <row r="223" spans="1:16" ht="12.75">
      <c r="A223" t="s">
        <v>50</v>
      </c>
      <c s="34" t="s">
        <v>365</v>
      </c>
      <c s="34" t="s">
        <v>3304</v>
      </c>
      <c s="35" t="s">
        <v>5</v>
      </c>
      <c s="6" t="s">
        <v>3305</v>
      </c>
      <c s="36" t="s">
        <v>54</v>
      </c>
      <c s="37">
        <v>1</v>
      </c>
      <c s="36">
        <v>0.0147</v>
      </c>
      <c s="36">
        <f>ROUND(G223*H223,6)</f>
      </c>
      <c r="L223" s="38">
        <v>0</v>
      </c>
      <c s="32">
        <f>ROUND(ROUND(L223,2)*ROUND(G223,3),2)</f>
      </c>
      <c s="36" t="s">
        <v>55</v>
      </c>
      <c>
        <f>(M223*21)/100</f>
      </c>
      <c t="s">
        <v>28</v>
      </c>
    </row>
    <row r="224" spans="1:5" ht="12.75">
      <c r="A224" s="35" t="s">
        <v>56</v>
      </c>
      <c r="E224" s="39" t="s">
        <v>3305</v>
      </c>
    </row>
    <row r="225" spans="1:5" ht="12.75">
      <c r="A225" s="35" t="s">
        <v>57</v>
      </c>
      <c r="E225" s="40" t="s">
        <v>5</v>
      </c>
    </row>
    <row r="226" spans="1:5" ht="12.75">
      <c r="A226" t="s">
        <v>58</v>
      </c>
      <c r="E226" s="39" t="s">
        <v>5</v>
      </c>
    </row>
    <row r="227" spans="1:16" ht="12.75">
      <c r="A227" t="s">
        <v>50</v>
      </c>
      <c s="34" t="s">
        <v>374</v>
      </c>
      <c s="34" t="s">
        <v>3306</v>
      </c>
      <c s="35" t="s">
        <v>5</v>
      </c>
      <c s="6" t="s">
        <v>3307</v>
      </c>
      <c s="36" t="s">
        <v>54</v>
      </c>
      <c s="37">
        <v>1</v>
      </c>
      <c s="36">
        <v>0</v>
      </c>
      <c s="36">
        <f>ROUND(G227*H227,6)</f>
      </c>
      <c r="L227" s="38">
        <v>0</v>
      </c>
      <c s="32">
        <f>ROUND(ROUND(L227,2)*ROUND(G227,3),2)</f>
      </c>
      <c s="36" t="s">
        <v>386</v>
      </c>
      <c>
        <f>(M227*21)/100</f>
      </c>
      <c t="s">
        <v>28</v>
      </c>
    </row>
    <row r="228" spans="1:5" ht="12.75">
      <c r="A228" s="35" t="s">
        <v>56</v>
      </c>
      <c r="E228" s="39" t="s">
        <v>3307</v>
      </c>
    </row>
    <row r="229" spans="1:5" ht="12.75">
      <c r="A229" s="35" t="s">
        <v>57</v>
      </c>
      <c r="E229" s="40" t="s">
        <v>5</v>
      </c>
    </row>
    <row r="230" spans="1:5" ht="12.75">
      <c r="A230" t="s">
        <v>58</v>
      </c>
      <c r="E230" s="39" t="s">
        <v>5</v>
      </c>
    </row>
    <row r="231" spans="1:16" ht="12.75">
      <c r="A231" t="s">
        <v>50</v>
      </c>
      <c s="34" t="s">
        <v>376</v>
      </c>
      <c s="34" t="s">
        <v>3308</v>
      </c>
      <c s="35" t="s">
        <v>5</v>
      </c>
      <c s="6" t="s">
        <v>3309</v>
      </c>
      <c s="36" t="s">
        <v>54</v>
      </c>
      <c s="37">
        <v>1</v>
      </c>
      <c s="36">
        <v>0.0032</v>
      </c>
      <c s="36">
        <f>ROUND(G231*H231,6)</f>
      </c>
      <c r="L231" s="38">
        <v>0</v>
      </c>
      <c s="32">
        <f>ROUND(ROUND(L231,2)*ROUND(G231,3),2)</f>
      </c>
      <c s="36" t="s">
        <v>386</v>
      </c>
      <c>
        <f>(M231*21)/100</f>
      </c>
      <c t="s">
        <v>28</v>
      </c>
    </row>
    <row r="232" spans="1:5" ht="12.75">
      <c r="A232" s="35" t="s">
        <v>56</v>
      </c>
      <c r="E232" s="39" t="s">
        <v>3309</v>
      </c>
    </row>
    <row r="233" spans="1:5" ht="12.75">
      <c r="A233" s="35" t="s">
        <v>57</v>
      </c>
      <c r="E233" s="40" t="s">
        <v>5</v>
      </c>
    </row>
    <row r="234" spans="1:5" ht="12.75">
      <c r="A234" t="s">
        <v>58</v>
      </c>
      <c r="E234" s="39" t="s">
        <v>5</v>
      </c>
    </row>
    <row r="235" spans="1:16" ht="25.5">
      <c r="A235" t="s">
        <v>50</v>
      </c>
      <c s="34" t="s">
        <v>381</v>
      </c>
      <c s="34" t="s">
        <v>3310</v>
      </c>
      <c s="35" t="s">
        <v>5</v>
      </c>
      <c s="6" t="s">
        <v>3311</v>
      </c>
      <c s="36" t="s">
        <v>54</v>
      </c>
      <c s="37">
        <v>1</v>
      </c>
      <c s="36">
        <v>0</v>
      </c>
      <c s="36">
        <f>ROUND(G235*H235,6)</f>
      </c>
      <c r="L235" s="38">
        <v>0</v>
      </c>
      <c s="32">
        <f>ROUND(ROUND(L235,2)*ROUND(G235,3),2)</f>
      </c>
      <c s="36" t="s">
        <v>386</v>
      </c>
      <c>
        <f>(M235*21)/100</f>
      </c>
      <c t="s">
        <v>28</v>
      </c>
    </row>
    <row r="236" spans="1:5" ht="25.5">
      <c r="A236" s="35" t="s">
        <v>56</v>
      </c>
      <c r="E236" s="39" t="s">
        <v>3311</v>
      </c>
    </row>
    <row r="237" spans="1:5" ht="12.75">
      <c r="A237" s="35" t="s">
        <v>57</v>
      </c>
      <c r="E237" s="40" t="s">
        <v>5</v>
      </c>
    </row>
    <row r="238" spans="1:5" ht="12.75">
      <c r="A238" t="s">
        <v>58</v>
      </c>
      <c r="E238" s="39" t="s">
        <v>5</v>
      </c>
    </row>
    <row r="239" spans="1:16" ht="12.75">
      <c r="A239" t="s">
        <v>50</v>
      </c>
      <c s="34" t="s">
        <v>453</v>
      </c>
      <c s="34" t="s">
        <v>3312</v>
      </c>
      <c s="35" t="s">
        <v>5</v>
      </c>
      <c s="6" t="s">
        <v>3313</v>
      </c>
      <c s="36" t="s">
        <v>54</v>
      </c>
      <c s="37">
        <v>1</v>
      </c>
      <c s="36">
        <v>0.0002</v>
      </c>
      <c s="36">
        <f>ROUND(G239*H239,6)</f>
      </c>
      <c r="L239" s="38">
        <v>0</v>
      </c>
      <c s="32">
        <f>ROUND(ROUND(L239,2)*ROUND(G239,3),2)</f>
      </c>
      <c s="36" t="s">
        <v>386</v>
      </c>
      <c>
        <f>(M239*21)/100</f>
      </c>
      <c t="s">
        <v>28</v>
      </c>
    </row>
    <row r="240" spans="1:5" ht="12.75">
      <c r="A240" s="35" t="s">
        <v>56</v>
      </c>
      <c r="E240" s="39" t="s">
        <v>3313</v>
      </c>
    </row>
    <row r="241" spans="1:5" ht="12.75">
      <c r="A241" s="35" t="s">
        <v>57</v>
      </c>
      <c r="E241" s="40" t="s">
        <v>5</v>
      </c>
    </row>
    <row r="242" spans="1:5" ht="12.75">
      <c r="A242" t="s">
        <v>58</v>
      </c>
      <c r="E242" s="39" t="s">
        <v>5</v>
      </c>
    </row>
    <row r="243" spans="1:16" ht="25.5">
      <c r="A243" t="s">
        <v>50</v>
      </c>
      <c s="34" t="s">
        <v>621</v>
      </c>
      <c s="34" t="s">
        <v>3314</v>
      </c>
      <c s="35" t="s">
        <v>5</v>
      </c>
      <c s="6" t="s">
        <v>3315</v>
      </c>
      <c s="36" t="s">
        <v>54</v>
      </c>
      <c s="37">
        <v>1</v>
      </c>
      <c s="36">
        <v>0</v>
      </c>
      <c s="36">
        <f>ROUND(G243*H243,6)</f>
      </c>
      <c r="L243" s="38">
        <v>0</v>
      </c>
      <c s="32">
        <f>ROUND(ROUND(L243,2)*ROUND(G243,3),2)</f>
      </c>
      <c s="36" t="s">
        <v>386</v>
      </c>
      <c>
        <f>(M243*21)/100</f>
      </c>
      <c t="s">
        <v>28</v>
      </c>
    </row>
    <row r="244" spans="1:5" ht="25.5">
      <c r="A244" s="35" t="s">
        <v>56</v>
      </c>
      <c r="E244" s="39" t="s">
        <v>3315</v>
      </c>
    </row>
    <row r="245" spans="1:5" ht="12.75">
      <c r="A245" s="35" t="s">
        <v>57</v>
      </c>
      <c r="E245" s="40" t="s">
        <v>5</v>
      </c>
    </row>
    <row r="246" spans="1:5" ht="12.75">
      <c r="A246" t="s">
        <v>58</v>
      </c>
      <c r="E246" s="39" t="s">
        <v>5</v>
      </c>
    </row>
    <row r="247" spans="1:16" ht="25.5">
      <c r="A247" t="s">
        <v>50</v>
      </c>
      <c s="34" t="s">
        <v>625</v>
      </c>
      <c s="34" t="s">
        <v>3316</v>
      </c>
      <c s="35" t="s">
        <v>5</v>
      </c>
      <c s="6" t="s">
        <v>3317</v>
      </c>
      <c s="36" t="s">
        <v>54</v>
      </c>
      <c s="37">
        <v>24</v>
      </c>
      <c s="36">
        <v>0</v>
      </c>
      <c s="36">
        <f>ROUND(G247*H247,6)</f>
      </c>
      <c r="L247" s="38">
        <v>0</v>
      </c>
      <c s="32">
        <f>ROUND(ROUND(L247,2)*ROUND(G247,3),2)</f>
      </c>
      <c s="36" t="s">
        <v>386</v>
      </c>
      <c>
        <f>(M247*21)/100</f>
      </c>
      <c t="s">
        <v>28</v>
      </c>
    </row>
    <row r="248" spans="1:5" ht="25.5">
      <c r="A248" s="35" t="s">
        <v>56</v>
      </c>
      <c r="E248" s="39" t="s">
        <v>3317</v>
      </c>
    </row>
    <row r="249" spans="1:5" ht="12.75">
      <c r="A249" s="35" t="s">
        <v>57</v>
      </c>
      <c r="E249" s="40" t="s">
        <v>5</v>
      </c>
    </row>
    <row r="250" spans="1:5" ht="63.75">
      <c r="A250" t="s">
        <v>58</v>
      </c>
      <c r="E250" s="39" t="s">
        <v>3318</v>
      </c>
    </row>
    <row r="251" spans="1:16" ht="25.5">
      <c r="A251" t="s">
        <v>50</v>
      </c>
      <c s="34" t="s">
        <v>629</v>
      </c>
      <c s="34" t="s">
        <v>3319</v>
      </c>
      <c s="35" t="s">
        <v>5</v>
      </c>
      <c s="6" t="s">
        <v>3320</v>
      </c>
      <c s="36" t="s">
        <v>240</v>
      </c>
      <c s="37">
        <v>8.778</v>
      </c>
      <c s="36">
        <v>0</v>
      </c>
      <c s="36">
        <f>ROUND(G251*H251,6)</f>
      </c>
      <c r="L251" s="38">
        <v>0</v>
      </c>
      <c s="32">
        <f>ROUND(ROUND(L251,2)*ROUND(G251,3),2)</f>
      </c>
      <c s="36" t="s">
        <v>386</v>
      </c>
      <c>
        <f>(M251*21)/100</f>
      </c>
      <c t="s">
        <v>28</v>
      </c>
    </row>
    <row r="252" spans="1:5" ht="25.5">
      <c r="A252" s="35" t="s">
        <v>56</v>
      </c>
      <c r="E252" s="39" t="s">
        <v>3320</v>
      </c>
    </row>
    <row r="253" spans="1:5" ht="12.75">
      <c r="A253" s="35" t="s">
        <v>57</v>
      </c>
      <c r="E253" s="40" t="s">
        <v>5</v>
      </c>
    </row>
    <row r="254" spans="1:5" ht="12.75">
      <c r="A254" t="s">
        <v>58</v>
      </c>
      <c r="E254" s="39" t="s">
        <v>5</v>
      </c>
    </row>
    <row r="255" spans="1:16" ht="38.25">
      <c r="A255" t="s">
        <v>50</v>
      </c>
      <c s="34" t="s">
        <v>633</v>
      </c>
      <c s="34" t="s">
        <v>3321</v>
      </c>
      <c s="35" t="s">
        <v>5</v>
      </c>
      <c s="6" t="s">
        <v>3322</v>
      </c>
      <c s="36" t="s">
        <v>240</v>
      </c>
      <c s="37">
        <v>8.778</v>
      </c>
      <c s="36">
        <v>0</v>
      </c>
      <c s="36">
        <f>ROUND(G255*H255,6)</f>
      </c>
      <c r="L255" s="38">
        <v>0</v>
      </c>
      <c s="32">
        <f>ROUND(ROUND(L255,2)*ROUND(G255,3),2)</f>
      </c>
      <c s="36" t="s">
        <v>386</v>
      </c>
      <c>
        <f>(M255*21)/100</f>
      </c>
      <c t="s">
        <v>28</v>
      </c>
    </row>
    <row r="256" spans="1:5" ht="38.25">
      <c r="A256" s="35" t="s">
        <v>56</v>
      </c>
      <c r="E256" s="39" t="s">
        <v>3323</v>
      </c>
    </row>
    <row r="257" spans="1:5" ht="12.75">
      <c r="A257" s="35" t="s">
        <v>57</v>
      </c>
      <c r="E257" s="40" t="s">
        <v>5</v>
      </c>
    </row>
    <row r="258" spans="1:5" ht="12.75">
      <c r="A258" t="s">
        <v>58</v>
      </c>
      <c r="E258" s="39" t="s">
        <v>5</v>
      </c>
    </row>
    <row r="259" spans="1:13" ht="12.75">
      <c r="A259" t="s">
        <v>2811</v>
      </c>
      <c r="C259" s="31" t="s">
        <v>3324</v>
      </c>
      <c r="E259" s="33" t="s">
        <v>3325</v>
      </c>
      <c r="J259" s="32">
        <f>0+J260</f>
      </c>
      <c s="32">
        <f>0+K260</f>
      </c>
      <c s="32">
        <f>0+L260</f>
      </c>
      <c s="32">
        <f>0+M260</f>
      </c>
    </row>
    <row r="260" spans="1:13" ht="12.75">
      <c r="A260" t="s">
        <v>47</v>
      </c>
      <c r="C260" s="31" t="s">
        <v>3173</v>
      </c>
      <c r="E260" s="33" t="s">
        <v>3174</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3326</v>
      </c>
      <c s="35" t="s">
        <v>5</v>
      </c>
      <c s="6" t="s">
        <v>3327</v>
      </c>
      <c s="36" t="s">
        <v>54</v>
      </c>
      <c s="37">
        <v>1</v>
      </c>
      <c s="36">
        <v>0.0045</v>
      </c>
      <c s="36">
        <f>ROUND(G261*H261,6)</f>
      </c>
      <c r="L261" s="38">
        <v>0</v>
      </c>
      <c s="32">
        <f>ROUND(ROUND(L261,2)*ROUND(G261,3),2)</f>
      </c>
      <c s="36" t="s">
        <v>55</v>
      </c>
      <c>
        <f>(M261*21)/100</f>
      </c>
      <c t="s">
        <v>28</v>
      </c>
    </row>
    <row r="262" spans="1:5" ht="25.5">
      <c r="A262" s="35" t="s">
        <v>56</v>
      </c>
      <c r="E262" s="39" t="s">
        <v>3327</v>
      </c>
    </row>
    <row r="263" spans="1:5" ht="12.75">
      <c r="A263" s="35" t="s">
        <v>57</v>
      </c>
      <c r="E263" s="40" t="s">
        <v>5</v>
      </c>
    </row>
    <row r="264" spans="1:5" ht="12.75">
      <c r="A264" t="s">
        <v>58</v>
      </c>
      <c r="E264" s="39" t="s">
        <v>5</v>
      </c>
    </row>
    <row r="265" spans="1:16" ht="25.5">
      <c r="A265" t="s">
        <v>50</v>
      </c>
      <c s="34" t="s">
        <v>28</v>
      </c>
      <c s="34" t="s">
        <v>3328</v>
      </c>
      <c s="35" t="s">
        <v>5</v>
      </c>
      <c s="6" t="s">
        <v>3329</v>
      </c>
      <c s="36" t="s">
        <v>54</v>
      </c>
      <c s="37">
        <v>1</v>
      </c>
      <c s="36">
        <v>0.0045</v>
      </c>
      <c s="36">
        <f>ROUND(G265*H265,6)</f>
      </c>
      <c r="L265" s="38">
        <v>0</v>
      </c>
      <c s="32">
        <f>ROUND(ROUND(L265,2)*ROUND(G265,3),2)</f>
      </c>
      <c s="36" t="s">
        <v>55</v>
      </c>
      <c>
        <f>(M265*21)/100</f>
      </c>
      <c t="s">
        <v>28</v>
      </c>
    </row>
    <row r="266" spans="1:5" ht="25.5">
      <c r="A266" s="35" t="s">
        <v>56</v>
      </c>
      <c r="E266" s="39" t="s">
        <v>3329</v>
      </c>
    </row>
    <row r="267" spans="1:5" ht="12.75">
      <c r="A267" s="35" t="s">
        <v>57</v>
      </c>
      <c r="E267" s="40" t="s">
        <v>5</v>
      </c>
    </row>
    <row r="268" spans="1:5" ht="63.75">
      <c r="A268" t="s">
        <v>58</v>
      </c>
      <c r="E268" s="39" t="s">
        <v>3330</v>
      </c>
    </row>
    <row r="269" spans="1:16" ht="25.5">
      <c r="A269" t="s">
        <v>50</v>
      </c>
      <c s="34" t="s">
        <v>26</v>
      </c>
      <c s="34" t="s">
        <v>3331</v>
      </c>
      <c s="35" t="s">
        <v>5</v>
      </c>
      <c s="6" t="s">
        <v>3332</v>
      </c>
      <c s="36" t="s">
        <v>54</v>
      </c>
      <c s="37">
        <v>1</v>
      </c>
      <c s="36">
        <v>0.0034</v>
      </c>
      <c s="36">
        <f>ROUND(G269*H269,6)</f>
      </c>
      <c r="L269" s="38">
        <v>0</v>
      </c>
      <c s="32">
        <f>ROUND(ROUND(L269,2)*ROUND(G269,3),2)</f>
      </c>
      <c s="36" t="s">
        <v>55</v>
      </c>
      <c>
        <f>(M269*21)/100</f>
      </c>
      <c t="s">
        <v>28</v>
      </c>
    </row>
    <row r="270" spans="1:5" ht="25.5">
      <c r="A270" s="35" t="s">
        <v>56</v>
      </c>
      <c r="E270" s="39" t="s">
        <v>3332</v>
      </c>
    </row>
    <row r="271" spans="1:5" ht="12.75">
      <c r="A271" s="35" t="s">
        <v>57</v>
      </c>
      <c r="E271" s="40" t="s">
        <v>5</v>
      </c>
    </row>
    <row r="272" spans="1:5" ht="12.75">
      <c r="A272" t="s">
        <v>58</v>
      </c>
      <c r="E272" s="39" t="s">
        <v>5</v>
      </c>
    </row>
    <row r="273" spans="1:16" ht="25.5">
      <c r="A273" t="s">
        <v>50</v>
      </c>
      <c s="34" t="s">
        <v>82</v>
      </c>
      <c s="34" t="s">
        <v>3333</v>
      </c>
      <c s="35" t="s">
        <v>5</v>
      </c>
      <c s="6" t="s">
        <v>3334</v>
      </c>
      <c s="36" t="s">
        <v>54</v>
      </c>
      <c s="37">
        <v>1</v>
      </c>
      <c s="36">
        <v>0.0034</v>
      </c>
      <c s="36">
        <f>ROUND(G273*H273,6)</f>
      </c>
      <c r="L273" s="38">
        <v>0</v>
      </c>
      <c s="32">
        <f>ROUND(ROUND(L273,2)*ROUND(G273,3),2)</f>
      </c>
      <c s="36" t="s">
        <v>55</v>
      </c>
      <c>
        <f>(M273*21)/100</f>
      </c>
      <c t="s">
        <v>28</v>
      </c>
    </row>
    <row r="274" spans="1:5" ht="25.5">
      <c r="A274" s="35" t="s">
        <v>56</v>
      </c>
      <c r="E274" s="39" t="s">
        <v>3334</v>
      </c>
    </row>
    <row r="275" spans="1:5" ht="12.75">
      <c r="A275" s="35" t="s">
        <v>57</v>
      </c>
      <c r="E275" s="40" t="s">
        <v>5</v>
      </c>
    </row>
    <row r="276" spans="1:5" ht="63.75">
      <c r="A276" t="s">
        <v>58</v>
      </c>
      <c r="E276" s="39" t="s">
        <v>3335</v>
      </c>
    </row>
    <row r="277" spans="1:16" ht="12.75">
      <c r="A277" t="s">
        <v>50</v>
      </c>
      <c s="34" t="s">
        <v>86</v>
      </c>
      <c s="34" t="s">
        <v>3336</v>
      </c>
      <c s="35" t="s">
        <v>5</v>
      </c>
      <c s="6" t="s">
        <v>3337</v>
      </c>
      <c s="36" t="s">
        <v>54</v>
      </c>
      <c s="37">
        <v>2</v>
      </c>
      <c s="36">
        <v>0</v>
      </c>
      <c s="36">
        <f>ROUND(G277*H277,6)</f>
      </c>
      <c r="L277" s="38">
        <v>0</v>
      </c>
      <c s="32">
        <f>ROUND(ROUND(L277,2)*ROUND(G277,3),2)</f>
      </c>
      <c s="36" t="s">
        <v>386</v>
      </c>
      <c>
        <f>(M277*21)/100</f>
      </c>
      <c t="s">
        <v>28</v>
      </c>
    </row>
    <row r="278" spans="1:5" ht="12.75">
      <c r="A278" s="35" t="s">
        <v>56</v>
      </c>
      <c r="E278" s="39" t="s">
        <v>3337</v>
      </c>
    </row>
    <row r="279" spans="1:5" ht="12.75">
      <c r="A279" s="35" t="s">
        <v>57</v>
      </c>
      <c r="E279" s="40" t="s">
        <v>5</v>
      </c>
    </row>
    <row r="280" spans="1:5" ht="12.75">
      <c r="A280" t="s">
        <v>58</v>
      </c>
      <c r="E280" s="39" t="s">
        <v>5</v>
      </c>
    </row>
    <row r="281" spans="1:16" ht="12.75">
      <c r="A281" t="s">
        <v>50</v>
      </c>
      <c s="34" t="s">
        <v>27</v>
      </c>
      <c s="34" t="s">
        <v>3338</v>
      </c>
      <c s="35" t="s">
        <v>5</v>
      </c>
      <c s="6" t="s">
        <v>3339</v>
      </c>
      <c s="36" t="s">
        <v>54</v>
      </c>
      <c s="37">
        <v>1</v>
      </c>
      <c s="36">
        <v>0.0019</v>
      </c>
      <c s="36">
        <f>ROUND(G281*H281,6)</f>
      </c>
      <c r="L281" s="38">
        <v>0</v>
      </c>
      <c s="32">
        <f>ROUND(ROUND(L281,2)*ROUND(G281,3),2)</f>
      </c>
      <c s="36" t="s">
        <v>386</v>
      </c>
      <c>
        <f>(M281*21)/100</f>
      </c>
      <c t="s">
        <v>28</v>
      </c>
    </row>
    <row r="282" spans="1:5" ht="12.75">
      <c r="A282" s="35" t="s">
        <v>56</v>
      </c>
      <c r="E282" s="39" t="s">
        <v>3339</v>
      </c>
    </row>
    <row r="283" spans="1:5" ht="12.75">
      <c r="A283" s="35" t="s">
        <v>57</v>
      </c>
      <c r="E283" s="40" t="s">
        <v>5</v>
      </c>
    </row>
    <row r="284" spans="1:5" ht="12.75">
      <c r="A284" t="s">
        <v>58</v>
      </c>
      <c r="E284" s="39" t="s">
        <v>5</v>
      </c>
    </row>
    <row r="285" spans="1:16" ht="12.75">
      <c r="A285" t="s">
        <v>50</v>
      </c>
      <c s="34" t="s">
        <v>93</v>
      </c>
      <c s="34" t="s">
        <v>3340</v>
      </c>
      <c s="35" t="s">
        <v>5</v>
      </c>
      <c s="6" t="s">
        <v>3341</v>
      </c>
      <c s="36" t="s">
        <v>54</v>
      </c>
      <c s="37">
        <v>1</v>
      </c>
      <c s="36">
        <v>0.0025</v>
      </c>
      <c s="36">
        <f>ROUND(G285*H285,6)</f>
      </c>
      <c r="L285" s="38">
        <v>0</v>
      </c>
      <c s="32">
        <f>ROUND(ROUND(L285,2)*ROUND(G285,3),2)</f>
      </c>
      <c s="36" t="s">
        <v>386</v>
      </c>
      <c>
        <f>(M285*21)/100</f>
      </c>
      <c t="s">
        <v>28</v>
      </c>
    </row>
    <row r="286" spans="1:5" ht="12.75">
      <c r="A286" s="35" t="s">
        <v>56</v>
      </c>
      <c r="E286" s="39" t="s">
        <v>3341</v>
      </c>
    </row>
    <row r="287" spans="1:5" ht="12.75">
      <c r="A287" s="35" t="s">
        <v>57</v>
      </c>
      <c r="E287" s="40" t="s">
        <v>5</v>
      </c>
    </row>
    <row r="288" spans="1:5" ht="12.75">
      <c r="A288" t="s">
        <v>58</v>
      </c>
      <c r="E288" s="39" t="s">
        <v>5</v>
      </c>
    </row>
    <row r="289" spans="1:16" ht="25.5">
      <c r="A289" t="s">
        <v>50</v>
      </c>
      <c s="34" t="s">
        <v>97</v>
      </c>
      <c s="34" t="s">
        <v>3342</v>
      </c>
      <c s="35" t="s">
        <v>5</v>
      </c>
      <c s="6" t="s">
        <v>3343</v>
      </c>
      <c s="36" t="s">
        <v>54</v>
      </c>
      <c s="37">
        <v>2</v>
      </c>
      <c s="36">
        <v>0</v>
      </c>
      <c s="36">
        <f>ROUND(G289*H289,6)</f>
      </c>
      <c r="L289" s="38">
        <v>0</v>
      </c>
      <c s="32">
        <f>ROUND(ROUND(L289,2)*ROUND(G289,3),2)</f>
      </c>
      <c s="36" t="s">
        <v>386</v>
      </c>
      <c>
        <f>(M289*21)/100</f>
      </c>
      <c t="s">
        <v>28</v>
      </c>
    </row>
    <row r="290" spans="1:5" ht="25.5">
      <c r="A290" s="35" t="s">
        <v>56</v>
      </c>
      <c r="E290" s="39" t="s">
        <v>3343</v>
      </c>
    </row>
    <row r="291" spans="1:5" ht="12.75">
      <c r="A291" s="35" t="s">
        <v>57</v>
      </c>
      <c r="E291" s="40" t="s">
        <v>5</v>
      </c>
    </row>
    <row r="292" spans="1:5" ht="12.75">
      <c r="A292" t="s">
        <v>58</v>
      </c>
      <c r="E292" s="39" t="s">
        <v>5</v>
      </c>
    </row>
    <row r="293" spans="1:16" ht="12.75">
      <c r="A293" t="s">
        <v>50</v>
      </c>
      <c s="34" t="s">
        <v>65</v>
      </c>
      <c s="34" t="s">
        <v>3344</v>
      </c>
      <c s="35" t="s">
        <v>5</v>
      </c>
      <c s="6" t="s">
        <v>3345</v>
      </c>
      <c s="36" t="s">
        <v>54</v>
      </c>
      <c s="37">
        <v>1</v>
      </c>
      <c s="36">
        <v>0.0008</v>
      </c>
      <c s="36">
        <f>ROUND(G293*H293,6)</f>
      </c>
      <c r="L293" s="38">
        <v>0</v>
      </c>
      <c s="32">
        <f>ROUND(ROUND(L293,2)*ROUND(G293,3),2)</f>
      </c>
      <c s="36" t="s">
        <v>55</v>
      </c>
      <c>
        <f>(M293*21)/100</f>
      </c>
      <c t="s">
        <v>28</v>
      </c>
    </row>
    <row r="294" spans="1:5" ht="12.75">
      <c r="A294" s="35" t="s">
        <v>56</v>
      </c>
      <c r="E294" s="39" t="s">
        <v>3345</v>
      </c>
    </row>
    <row r="295" spans="1:5" ht="12.75">
      <c r="A295" s="35" t="s">
        <v>57</v>
      </c>
      <c r="E295" s="40" t="s">
        <v>5</v>
      </c>
    </row>
    <row r="296" spans="1:5" ht="12.75">
      <c r="A296" t="s">
        <v>58</v>
      </c>
      <c r="E296" s="39" t="s">
        <v>5</v>
      </c>
    </row>
    <row r="297" spans="1:16" ht="12.75">
      <c r="A297" t="s">
        <v>50</v>
      </c>
      <c s="34" t="s">
        <v>103</v>
      </c>
      <c s="34" t="s">
        <v>3346</v>
      </c>
      <c s="35" t="s">
        <v>5</v>
      </c>
      <c s="6" t="s">
        <v>3347</v>
      </c>
      <c s="36" t="s">
        <v>54</v>
      </c>
      <c s="37">
        <v>1</v>
      </c>
      <c s="36">
        <v>0.0008</v>
      </c>
      <c s="36">
        <f>ROUND(G297*H297,6)</f>
      </c>
      <c r="L297" s="38">
        <v>0</v>
      </c>
      <c s="32">
        <f>ROUND(ROUND(L297,2)*ROUND(G297,3),2)</f>
      </c>
      <c s="36" t="s">
        <v>386</v>
      </c>
      <c>
        <f>(M297*21)/100</f>
      </c>
      <c t="s">
        <v>28</v>
      </c>
    </row>
    <row r="298" spans="1:5" ht="12.75">
      <c r="A298" s="35" t="s">
        <v>56</v>
      </c>
      <c r="E298" s="39" t="s">
        <v>3347</v>
      </c>
    </row>
    <row r="299" spans="1:5" ht="12.75">
      <c r="A299" s="35" t="s">
        <v>57</v>
      </c>
      <c r="E299" s="40" t="s">
        <v>5</v>
      </c>
    </row>
    <row r="300" spans="1:5" ht="12.75">
      <c r="A300" t="s">
        <v>58</v>
      </c>
      <c r="E300" s="39" t="s">
        <v>5</v>
      </c>
    </row>
    <row r="301" spans="1:16" ht="25.5">
      <c r="A301" t="s">
        <v>50</v>
      </c>
      <c s="34" t="s">
        <v>107</v>
      </c>
      <c s="34" t="s">
        <v>3348</v>
      </c>
      <c s="35" t="s">
        <v>5</v>
      </c>
      <c s="6" t="s">
        <v>3349</v>
      </c>
      <c s="36" t="s">
        <v>54</v>
      </c>
      <c s="37">
        <v>4</v>
      </c>
      <c s="36">
        <v>0</v>
      </c>
      <c s="36">
        <f>ROUND(G301*H301,6)</f>
      </c>
      <c r="L301" s="38">
        <v>0</v>
      </c>
      <c s="32">
        <f>ROUND(ROUND(L301,2)*ROUND(G301,3),2)</f>
      </c>
      <c s="36" t="s">
        <v>386</v>
      </c>
      <c>
        <f>(M301*21)/100</f>
      </c>
      <c t="s">
        <v>28</v>
      </c>
    </row>
    <row r="302" spans="1:5" ht="25.5">
      <c r="A302" s="35" t="s">
        <v>56</v>
      </c>
      <c r="E302" s="39" t="s">
        <v>3349</v>
      </c>
    </row>
    <row r="303" spans="1:5" ht="12.75">
      <c r="A303" s="35" t="s">
        <v>57</v>
      </c>
      <c r="E303" s="40" t="s">
        <v>5</v>
      </c>
    </row>
    <row r="304" spans="1:5" ht="12.75">
      <c r="A304" t="s">
        <v>58</v>
      </c>
      <c r="E304" s="39" t="s">
        <v>5</v>
      </c>
    </row>
    <row r="305" spans="1:16" ht="12.75">
      <c r="A305" t="s">
        <v>50</v>
      </c>
      <c s="34" t="s">
        <v>110</v>
      </c>
      <c s="34" t="s">
        <v>3350</v>
      </c>
      <c s="35" t="s">
        <v>5</v>
      </c>
      <c s="6" t="s">
        <v>3351</v>
      </c>
      <c s="36" t="s">
        <v>54</v>
      </c>
      <c s="37">
        <v>2</v>
      </c>
      <c s="36">
        <v>0.0003</v>
      </c>
      <c s="36">
        <f>ROUND(G305*H305,6)</f>
      </c>
      <c r="L305" s="38">
        <v>0</v>
      </c>
      <c s="32">
        <f>ROUND(ROUND(L305,2)*ROUND(G305,3),2)</f>
      </c>
      <c s="36" t="s">
        <v>55</v>
      </c>
      <c>
        <f>(M305*21)/100</f>
      </c>
      <c t="s">
        <v>28</v>
      </c>
    </row>
    <row r="306" spans="1:5" ht="12.75">
      <c r="A306" s="35" t="s">
        <v>56</v>
      </c>
      <c r="E306" s="39" t="s">
        <v>3351</v>
      </c>
    </row>
    <row r="307" spans="1:5" ht="12.75">
      <c r="A307" s="35" t="s">
        <v>57</v>
      </c>
      <c r="E307" s="40" t="s">
        <v>5</v>
      </c>
    </row>
    <row r="308" spans="1:5" ht="12.75">
      <c r="A308" t="s">
        <v>58</v>
      </c>
      <c r="E308" s="39" t="s">
        <v>5</v>
      </c>
    </row>
    <row r="309" spans="1:16" ht="12.75">
      <c r="A309" t="s">
        <v>50</v>
      </c>
      <c s="34" t="s">
        <v>113</v>
      </c>
      <c s="34" t="s">
        <v>3352</v>
      </c>
      <c s="35" t="s">
        <v>5</v>
      </c>
      <c s="6" t="s">
        <v>3353</v>
      </c>
      <c s="36" t="s">
        <v>54</v>
      </c>
      <c s="37">
        <v>2</v>
      </c>
      <c s="36">
        <v>0.0003</v>
      </c>
      <c s="36">
        <f>ROUND(G309*H309,6)</f>
      </c>
      <c r="L309" s="38">
        <v>0</v>
      </c>
      <c s="32">
        <f>ROUND(ROUND(L309,2)*ROUND(G309,3),2)</f>
      </c>
      <c s="36" t="s">
        <v>55</v>
      </c>
      <c>
        <f>(M309*21)/100</f>
      </c>
      <c t="s">
        <v>28</v>
      </c>
    </row>
    <row r="310" spans="1:5" ht="12.75">
      <c r="A310" s="35" t="s">
        <v>56</v>
      </c>
      <c r="E310" s="39" t="s">
        <v>3353</v>
      </c>
    </row>
    <row r="311" spans="1:5" ht="12.75">
      <c r="A311" s="35" t="s">
        <v>57</v>
      </c>
      <c r="E311" s="40" t="s">
        <v>5</v>
      </c>
    </row>
    <row r="312" spans="1:5" ht="12.75">
      <c r="A312" t="s">
        <v>58</v>
      </c>
      <c r="E312" s="39" t="s">
        <v>5</v>
      </c>
    </row>
    <row r="313" spans="1:16" ht="25.5">
      <c r="A313" t="s">
        <v>50</v>
      </c>
      <c s="34" t="s">
        <v>116</v>
      </c>
      <c s="34" t="s">
        <v>3354</v>
      </c>
      <c s="35" t="s">
        <v>5</v>
      </c>
      <c s="6" t="s">
        <v>3355</v>
      </c>
      <c s="36" t="s">
        <v>255</v>
      </c>
      <c s="37">
        <v>4</v>
      </c>
      <c s="36">
        <v>0.00344</v>
      </c>
      <c s="36">
        <f>ROUND(G313*H313,6)</f>
      </c>
      <c r="L313" s="38">
        <v>0</v>
      </c>
      <c s="32">
        <f>ROUND(ROUND(L313,2)*ROUND(G313,3),2)</f>
      </c>
      <c s="36" t="s">
        <v>386</v>
      </c>
      <c>
        <f>(M313*21)/100</f>
      </c>
      <c t="s">
        <v>28</v>
      </c>
    </row>
    <row r="314" spans="1:5" ht="25.5">
      <c r="A314" s="35" t="s">
        <v>56</v>
      </c>
      <c r="E314" s="39" t="s">
        <v>3355</v>
      </c>
    </row>
    <row r="315" spans="1:5" ht="12.75">
      <c r="A315" s="35" t="s">
        <v>57</v>
      </c>
      <c r="E315" s="40" t="s">
        <v>5</v>
      </c>
    </row>
    <row r="316" spans="1:5" ht="12.75">
      <c r="A316" t="s">
        <v>58</v>
      </c>
      <c r="E316" s="39" t="s">
        <v>5</v>
      </c>
    </row>
    <row r="317" spans="1:16" ht="12.75">
      <c r="A317" t="s">
        <v>50</v>
      </c>
      <c s="34" t="s">
        <v>120</v>
      </c>
      <c s="34" t="s">
        <v>3356</v>
      </c>
      <c s="35" t="s">
        <v>5</v>
      </c>
      <c s="6" t="s">
        <v>3357</v>
      </c>
      <c s="36" t="s">
        <v>54</v>
      </c>
      <c s="37">
        <v>3</v>
      </c>
      <c s="36">
        <v>0</v>
      </c>
      <c s="36">
        <f>ROUND(G317*H317,6)</f>
      </c>
      <c r="L317" s="38">
        <v>0</v>
      </c>
      <c s="32">
        <f>ROUND(ROUND(L317,2)*ROUND(G317,3),2)</f>
      </c>
      <c s="36" t="s">
        <v>386</v>
      </c>
      <c>
        <f>(M317*21)/100</f>
      </c>
      <c t="s">
        <v>28</v>
      </c>
    </row>
    <row r="318" spans="1:5" ht="12.75">
      <c r="A318" s="35" t="s">
        <v>56</v>
      </c>
      <c r="E318" s="39" t="s">
        <v>3357</v>
      </c>
    </row>
    <row r="319" spans="1:5" ht="12.75">
      <c r="A319" s="35" t="s">
        <v>57</v>
      </c>
      <c r="E319" s="40" t="s">
        <v>5</v>
      </c>
    </row>
    <row r="320" spans="1:5" ht="12.75">
      <c r="A320" t="s">
        <v>58</v>
      </c>
      <c r="E320" s="39" t="s">
        <v>5</v>
      </c>
    </row>
    <row r="321" spans="1:16" ht="12.75">
      <c r="A321" t="s">
        <v>50</v>
      </c>
      <c s="34" t="s">
        <v>124</v>
      </c>
      <c s="34" t="s">
        <v>3358</v>
      </c>
      <c s="35" t="s">
        <v>5</v>
      </c>
      <c s="6" t="s">
        <v>3359</v>
      </c>
      <c s="36" t="s">
        <v>54</v>
      </c>
      <c s="37">
        <v>3</v>
      </c>
      <c s="36">
        <v>0.0012</v>
      </c>
      <c s="36">
        <f>ROUND(G321*H321,6)</f>
      </c>
      <c r="L321" s="38">
        <v>0</v>
      </c>
      <c s="32">
        <f>ROUND(ROUND(L321,2)*ROUND(G321,3),2)</f>
      </c>
      <c s="36" t="s">
        <v>55</v>
      </c>
      <c>
        <f>(M321*21)/100</f>
      </c>
      <c t="s">
        <v>28</v>
      </c>
    </row>
    <row r="322" spans="1:5" ht="12.75">
      <c r="A322" s="35" t="s">
        <v>56</v>
      </c>
      <c r="E322" s="39" t="s">
        <v>3359</v>
      </c>
    </row>
    <row r="323" spans="1:5" ht="12.75">
      <c r="A323" s="35" t="s">
        <v>57</v>
      </c>
      <c r="E323" s="40" t="s">
        <v>5</v>
      </c>
    </row>
    <row r="324" spans="1:5" ht="38.25">
      <c r="A324" t="s">
        <v>58</v>
      </c>
      <c r="E324" s="39" t="s">
        <v>3252</v>
      </c>
    </row>
    <row r="325" spans="1:16" ht="25.5">
      <c r="A325" t="s">
        <v>50</v>
      </c>
      <c s="34" t="s">
        <v>128</v>
      </c>
      <c s="34" t="s">
        <v>3360</v>
      </c>
      <c s="35" t="s">
        <v>5</v>
      </c>
      <c s="6" t="s">
        <v>3361</v>
      </c>
      <c s="36" t="s">
        <v>54</v>
      </c>
      <c s="37">
        <v>5</v>
      </c>
      <c s="36">
        <v>0</v>
      </c>
      <c s="36">
        <f>ROUND(G325*H325,6)</f>
      </c>
      <c r="L325" s="38">
        <v>0</v>
      </c>
      <c s="32">
        <f>ROUND(ROUND(L325,2)*ROUND(G325,3),2)</f>
      </c>
      <c s="36" t="s">
        <v>386</v>
      </c>
      <c>
        <f>(M325*21)/100</f>
      </c>
      <c t="s">
        <v>28</v>
      </c>
    </row>
    <row r="326" spans="1:5" ht="25.5">
      <c r="A326" s="35" t="s">
        <v>56</v>
      </c>
      <c r="E326" s="39" t="s">
        <v>3361</v>
      </c>
    </row>
    <row r="327" spans="1:5" ht="12.75">
      <c r="A327" s="35" t="s">
        <v>57</v>
      </c>
      <c r="E327" s="40" t="s">
        <v>5</v>
      </c>
    </row>
    <row r="328" spans="1:5" ht="12.75">
      <c r="A328" t="s">
        <v>58</v>
      </c>
      <c r="E328" s="39" t="s">
        <v>5</v>
      </c>
    </row>
    <row r="329" spans="1:16" ht="12.75">
      <c r="A329" t="s">
        <v>50</v>
      </c>
      <c s="34" t="s">
        <v>131</v>
      </c>
      <c s="34" t="s">
        <v>3362</v>
      </c>
      <c s="35" t="s">
        <v>5</v>
      </c>
      <c s="6" t="s">
        <v>3363</v>
      </c>
      <c s="36" t="s">
        <v>54</v>
      </c>
      <c s="37">
        <v>5</v>
      </c>
      <c s="36">
        <v>0.0013</v>
      </c>
      <c s="36">
        <f>ROUND(G329*H329,6)</f>
      </c>
      <c r="L329" s="38">
        <v>0</v>
      </c>
      <c s="32">
        <f>ROUND(ROUND(L329,2)*ROUND(G329,3),2)</f>
      </c>
      <c s="36" t="s">
        <v>55</v>
      </c>
      <c>
        <f>(M329*21)/100</f>
      </c>
      <c t="s">
        <v>28</v>
      </c>
    </row>
    <row r="330" spans="1:5" ht="12.75">
      <c r="A330" s="35" t="s">
        <v>56</v>
      </c>
      <c r="E330" s="39" t="s">
        <v>3363</v>
      </c>
    </row>
    <row r="331" spans="1:5" ht="12.75">
      <c r="A331" s="35" t="s">
        <v>57</v>
      </c>
      <c r="E331" s="40" t="s">
        <v>5</v>
      </c>
    </row>
    <row r="332" spans="1:5" ht="63.75">
      <c r="A332" t="s">
        <v>58</v>
      </c>
      <c r="E332" s="39" t="s">
        <v>3364</v>
      </c>
    </row>
    <row r="333" spans="1:16" ht="25.5">
      <c r="A333" t="s">
        <v>50</v>
      </c>
      <c s="34" t="s">
        <v>135</v>
      </c>
      <c s="34" t="s">
        <v>3365</v>
      </c>
      <c s="35" t="s">
        <v>5</v>
      </c>
      <c s="6" t="s">
        <v>3366</v>
      </c>
      <c s="36" t="s">
        <v>54</v>
      </c>
      <c s="37">
        <v>5</v>
      </c>
      <c s="36">
        <v>0.01154</v>
      </c>
      <c s="36">
        <f>ROUND(G333*H333,6)</f>
      </c>
      <c r="L333" s="38">
        <v>0</v>
      </c>
      <c s="32">
        <f>ROUND(ROUND(L333,2)*ROUND(G333,3),2)</f>
      </c>
      <c s="36" t="s">
        <v>386</v>
      </c>
      <c>
        <f>(M333*21)/100</f>
      </c>
      <c t="s">
        <v>28</v>
      </c>
    </row>
    <row r="334" spans="1:5" ht="25.5">
      <c r="A334" s="35" t="s">
        <v>56</v>
      </c>
      <c r="E334" s="39" t="s">
        <v>3366</v>
      </c>
    </row>
    <row r="335" spans="1:5" ht="12.75">
      <c r="A335" s="35" t="s">
        <v>57</v>
      </c>
      <c r="E335" s="40" t="s">
        <v>5</v>
      </c>
    </row>
    <row r="336" spans="1:5" ht="63.75">
      <c r="A336" t="s">
        <v>58</v>
      </c>
      <c r="E336" s="39" t="s">
        <v>3367</v>
      </c>
    </row>
    <row r="337" spans="1:16" ht="25.5">
      <c r="A337" t="s">
        <v>50</v>
      </c>
      <c s="34" t="s">
        <v>138</v>
      </c>
      <c s="34" t="s">
        <v>3316</v>
      </c>
      <c s="35" t="s">
        <v>5</v>
      </c>
      <c s="6" t="s">
        <v>3368</v>
      </c>
      <c s="36" t="s">
        <v>54</v>
      </c>
      <c s="37">
        <v>3</v>
      </c>
      <c s="36">
        <v>0</v>
      </c>
      <c s="36">
        <f>ROUND(G337*H337,6)</f>
      </c>
      <c r="L337" s="38">
        <v>0</v>
      </c>
      <c s="32">
        <f>ROUND(ROUND(L337,2)*ROUND(G337,3),2)</f>
      </c>
      <c s="36" t="s">
        <v>386</v>
      </c>
      <c>
        <f>(M337*21)/100</f>
      </c>
      <c t="s">
        <v>28</v>
      </c>
    </row>
    <row r="338" spans="1:5" ht="25.5">
      <c r="A338" s="35" t="s">
        <v>56</v>
      </c>
      <c r="E338" s="39" t="s">
        <v>3368</v>
      </c>
    </row>
    <row r="339" spans="1:5" ht="12.75">
      <c r="A339" s="35" t="s">
        <v>57</v>
      </c>
      <c r="E339" s="40" t="s">
        <v>5</v>
      </c>
    </row>
    <row r="340" spans="1:5" ht="12.75">
      <c r="A340" t="s">
        <v>58</v>
      </c>
      <c r="E340" s="39" t="s">
        <v>5</v>
      </c>
    </row>
    <row r="341" spans="1:16" ht="25.5">
      <c r="A341" t="s">
        <v>50</v>
      </c>
      <c s="34" t="s">
        <v>142</v>
      </c>
      <c s="34" t="s">
        <v>3319</v>
      </c>
      <c s="35" t="s">
        <v>5</v>
      </c>
      <c s="6" t="s">
        <v>3369</v>
      </c>
      <c s="36" t="s">
        <v>240</v>
      </c>
      <c s="37">
        <v>0.105</v>
      </c>
      <c s="36">
        <v>0</v>
      </c>
      <c s="36">
        <f>ROUND(G341*H341,6)</f>
      </c>
      <c r="L341" s="38">
        <v>0</v>
      </c>
      <c s="32">
        <f>ROUND(ROUND(L341,2)*ROUND(G341,3),2)</f>
      </c>
      <c s="36" t="s">
        <v>386</v>
      </c>
      <c>
        <f>(M341*21)/100</f>
      </c>
      <c t="s">
        <v>28</v>
      </c>
    </row>
    <row r="342" spans="1:5" ht="25.5">
      <c r="A342" s="35" t="s">
        <v>56</v>
      </c>
      <c r="E342" s="39" t="s">
        <v>3369</v>
      </c>
    </row>
    <row r="343" spans="1:5" ht="12.75">
      <c r="A343" s="35" t="s">
        <v>57</v>
      </c>
      <c r="E343" s="40" t="s">
        <v>5</v>
      </c>
    </row>
    <row r="344" spans="1:5" ht="12.75">
      <c r="A344" t="s">
        <v>58</v>
      </c>
      <c r="E344" s="39" t="s">
        <v>5</v>
      </c>
    </row>
    <row r="345" spans="1:16" ht="38.25">
      <c r="A345" t="s">
        <v>50</v>
      </c>
      <c s="34" t="s">
        <v>146</v>
      </c>
      <c s="34" t="s">
        <v>3321</v>
      </c>
      <c s="35" t="s">
        <v>5</v>
      </c>
      <c s="6" t="s">
        <v>3370</v>
      </c>
      <c s="36" t="s">
        <v>240</v>
      </c>
      <c s="37">
        <v>0.105</v>
      </c>
      <c s="36">
        <v>0</v>
      </c>
      <c s="36">
        <f>ROUND(G345*H345,6)</f>
      </c>
      <c r="L345" s="38">
        <v>0</v>
      </c>
      <c s="32">
        <f>ROUND(ROUND(L345,2)*ROUND(G345,3),2)</f>
      </c>
      <c s="36" t="s">
        <v>386</v>
      </c>
      <c>
        <f>(M345*21)/100</f>
      </c>
      <c t="s">
        <v>28</v>
      </c>
    </row>
    <row r="346" spans="1:5" ht="38.25">
      <c r="A346" s="35" t="s">
        <v>56</v>
      </c>
      <c r="E346" s="39" t="s">
        <v>3371</v>
      </c>
    </row>
    <row r="347" spans="1:5" ht="12.75">
      <c r="A347" s="35" t="s">
        <v>57</v>
      </c>
      <c r="E347" s="40" t="s">
        <v>5</v>
      </c>
    </row>
    <row r="348" spans="1:5" ht="12.75">
      <c r="A348" t="s">
        <v>58</v>
      </c>
      <c r="E348" s="39" t="s">
        <v>5</v>
      </c>
    </row>
    <row r="349" spans="1:13" ht="12.75">
      <c r="A349" t="s">
        <v>2811</v>
      </c>
      <c r="C349" s="31" t="s">
        <v>3372</v>
      </c>
      <c r="E349" s="33" t="s">
        <v>3373</v>
      </c>
      <c r="J349" s="32">
        <f>0+J350</f>
      </c>
      <c s="32">
        <f>0+K350</f>
      </c>
      <c s="32">
        <f>0+L350</f>
      </c>
      <c s="32">
        <f>0+M350</f>
      </c>
    </row>
    <row r="350" spans="1:13" ht="12.75">
      <c r="A350" t="s">
        <v>47</v>
      </c>
      <c r="C350" s="31" t="s">
        <v>3173</v>
      </c>
      <c r="E350" s="33" t="s">
        <v>3174</v>
      </c>
      <c r="J350" s="32">
        <f>0</f>
      </c>
      <c s="32">
        <f>0</f>
      </c>
      <c s="32">
        <f>0+L351+L355+L359+L363+L367+L371+L375+L379+L383</f>
      </c>
      <c s="32">
        <f>0+M351+M355+M359+M363+M367+M371+M375+M379+M383</f>
      </c>
    </row>
    <row r="351" spans="1:16" ht="25.5">
      <c r="A351" t="s">
        <v>50</v>
      </c>
      <c s="34" t="s">
        <v>51</v>
      </c>
      <c s="34" t="s">
        <v>3374</v>
      </c>
      <c s="35" t="s">
        <v>5</v>
      </c>
      <c s="6" t="s">
        <v>3375</v>
      </c>
      <c s="36" t="s">
        <v>54</v>
      </c>
      <c s="37">
        <v>1</v>
      </c>
      <c s="36">
        <v>0</v>
      </c>
      <c s="36">
        <f>ROUND(G351*H351,6)</f>
      </c>
      <c r="L351" s="38">
        <v>0</v>
      </c>
      <c s="32">
        <f>ROUND(ROUND(L351,2)*ROUND(G351,3),2)</f>
      </c>
      <c s="36" t="s">
        <v>386</v>
      </c>
      <c>
        <f>(M351*21)/100</f>
      </c>
      <c t="s">
        <v>28</v>
      </c>
    </row>
    <row r="352" spans="1:5" ht="25.5">
      <c r="A352" s="35" t="s">
        <v>56</v>
      </c>
      <c r="E352" s="39" t="s">
        <v>3375</v>
      </c>
    </row>
    <row r="353" spans="1:5" ht="12.75">
      <c r="A353" s="35" t="s">
        <v>57</v>
      </c>
      <c r="E353" s="40" t="s">
        <v>5</v>
      </c>
    </row>
    <row r="354" spans="1:5" ht="12.75">
      <c r="A354" t="s">
        <v>58</v>
      </c>
      <c r="E354" s="39" t="s">
        <v>5</v>
      </c>
    </row>
    <row r="355" spans="1:16" ht="12.75">
      <c r="A355" t="s">
        <v>50</v>
      </c>
      <c s="34" t="s">
        <v>28</v>
      </c>
      <c s="34" t="s">
        <v>3376</v>
      </c>
      <c s="35" t="s">
        <v>5</v>
      </c>
      <c s="6" t="s">
        <v>3377</v>
      </c>
      <c s="36" t="s">
        <v>54</v>
      </c>
      <c s="37">
        <v>1</v>
      </c>
      <c s="36">
        <v>0.0016</v>
      </c>
      <c s="36">
        <f>ROUND(G355*H355,6)</f>
      </c>
      <c r="L355" s="38">
        <v>0</v>
      </c>
      <c s="32">
        <f>ROUND(ROUND(L355,2)*ROUND(G355,3),2)</f>
      </c>
      <c s="36" t="s">
        <v>386</v>
      </c>
      <c>
        <f>(M355*21)/100</f>
      </c>
      <c t="s">
        <v>28</v>
      </c>
    </row>
    <row r="356" spans="1:5" ht="12.75">
      <c r="A356" s="35" t="s">
        <v>56</v>
      </c>
      <c r="E356" s="39" t="s">
        <v>3377</v>
      </c>
    </row>
    <row r="357" spans="1:5" ht="12.75">
      <c r="A357" s="35" t="s">
        <v>57</v>
      </c>
      <c r="E357" s="40" t="s">
        <v>5</v>
      </c>
    </row>
    <row r="358" spans="1:5" ht="38.25">
      <c r="A358" t="s">
        <v>58</v>
      </c>
      <c r="E358" s="39" t="s">
        <v>3378</v>
      </c>
    </row>
    <row r="359" spans="1:16" ht="25.5">
      <c r="A359" t="s">
        <v>50</v>
      </c>
      <c s="34" t="s">
        <v>26</v>
      </c>
      <c s="34" t="s">
        <v>3354</v>
      </c>
      <c s="35" t="s">
        <v>5</v>
      </c>
      <c s="6" t="s">
        <v>3379</v>
      </c>
      <c s="36" t="s">
        <v>255</v>
      </c>
      <c s="37">
        <v>4</v>
      </c>
      <c s="36">
        <v>0.00344</v>
      </c>
      <c s="36">
        <f>ROUND(G359*H359,6)</f>
      </c>
      <c r="L359" s="38">
        <v>0</v>
      </c>
      <c s="32">
        <f>ROUND(ROUND(L359,2)*ROUND(G359,3),2)</f>
      </c>
      <c s="36" t="s">
        <v>386</v>
      </c>
      <c>
        <f>(M359*21)/100</f>
      </c>
      <c t="s">
        <v>28</v>
      </c>
    </row>
    <row r="360" spans="1:5" ht="25.5">
      <c r="A360" s="35" t="s">
        <v>56</v>
      </c>
      <c r="E360" s="39" t="s">
        <v>3379</v>
      </c>
    </row>
    <row r="361" spans="1:5" ht="12.75">
      <c r="A361" s="35" t="s">
        <v>57</v>
      </c>
      <c r="E361" s="40" t="s">
        <v>5</v>
      </c>
    </row>
    <row r="362" spans="1:5" ht="12.75">
      <c r="A362" t="s">
        <v>58</v>
      </c>
      <c r="E362" s="39" t="s">
        <v>5</v>
      </c>
    </row>
    <row r="363" spans="1:16" ht="25.5">
      <c r="A363" t="s">
        <v>50</v>
      </c>
      <c s="34" t="s">
        <v>82</v>
      </c>
      <c s="34" t="s">
        <v>3342</v>
      </c>
      <c s="35" t="s">
        <v>5</v>
      </c>
      <c s="6" t="s">
        <v>3380</v>
      </c>
      <c s="36" t="s">
        <v>54</v>
      </c>
      <c s="37">
        <v>1</v>
      </c>
      <c s="36">
        <v>0</v>
      </c>
      <c s="36">
        <f>ROUND(G363*H363,6)</f>
      </c>
      <c r="L363" s="38">
        <v>0</v>
      </c>
      <c s="32">
        <f>ROUND(ROUND(L363,2)*ROUND(G363,3),2)</f>
      </c>
      <c s="36" t="s">
        <v>386</v>
      </c>
      <c>
        <f>(M363*21)/100</f>
      </c>
      <c t="s">
        <v>28</v>
      </c>
    </row>
    <row r="364" spans="1:5" ht="25.5">
      <c r="A364" s="35" t="s">
        <v>56</v>
      </c>
      <c r="E364" s="39" t="s">
        <v>3380</v>
      </c>
    </row>
    <row r="365" spans="1:5" ht="12.75">
      <c r="A365" s="35" t="s">
        <v>57</v>
      </c>
      <c r="E365" s="40" t="s">
        <v>5</v>
      </c>
    </row>
    <row r="366" spans="1:5" ht="12.75">
      <c r="A366" t="s">
        <v>58</v>
      </c>
      <c r="E366" s="39" t="s">
        <v>5</v>
      </c>
    </row>
    <row r="367" spans="1:16" ht="12.75">
      <c r="A367" t="s">
        <v>50</v>
      </c>
      <c s="34" t="s">
        <v>86</v>
      </c>
      <c s="34" t="s">
        <v>3344</v>
      </c>
      <c s="35" t="s">
        <v>5</v>
      </c>
      <c s="6" t="s">
        <v>3381</v>
      </c>
      <c s="36" t="s">
        <v>54</v>
      </c>
      <c s="37">
        <v>1</v>
      </c>
      <c s="36">
        <v>0.0008</v>
      </c>
      <c s="36">
        <f>ROUND(G367*H367,6)</f>
      </c>
      <c r="L367" s="38">
        <v>0</v>
      </c>
      <c s="32">
        <f>ROUND(ROUND(L367,2)*ROUND(G367,3),2)</f>
      </c>
      <c s="36" t="s">
        <v>228</v>
      </c>
      <c>
        <f>(M367*21)/100</f>
      </c>
      <c t="s">
        <v>28</v>
      </c>
    </row>
    <row r="368" spans="1:5" ht="12.75">
      <c r="A368" s="35" t="s">
        <v>56</v>
      </c>
      <c r="E368" s="39" t="s">
        <v>3381</v>
      </c>
    </row>
    <row r="369" spans="1:5" ht="12.75">
      <c r="A369" s="35" t="s">
        <v>57</v>
      </c>
      <c r="E369" s="40" t="s">
        <v>5</v>
      </c>
    </row>
    <row r="370" spans="1:5" ht="12.75">
      <c r="A370" t="s">
        <v>58</v>
      </c>
      <c r="E370" s="39" t="s">
        <v>5</v>
      </c>
    </row>
    <row r="371" spans="1:16" ht="25.5">
      <c r="A371" t="s">
        <v>50</v>
      </c>
      <c s="34" t="s">
        <v>27</v>
      </c>
      <c s="34" t="s">
        <v>3382</v>
      </c>
      <c s="35" t="s">
        <v>5</v>
      </c>
      <c s="6" t="s">
        <v>3383</v>
      </c>
      <c s="36" t="s">
        <v>252</v>
      </c>
      <c s="37">
        <v>1.5</v>
      </c>
      <c s="36">
        <v>0.015</v>
      </c>
      <c s="36">
        <f>ROUND(G371*H371,6)</f>
      </c>
      <c r="L371" s="38">
        <v>0</v>
      </c>
      <c s="32">
        <f>ROUND(ROUND(L371,2)*ROUND(G371,3),2)</f>
      </c>
      <c s="36" t="s">
        <v>228</v>
      </c>
      <c>
        <f>(M371*21)/100</f>
      </c>
      <c t="s">
        <v>28</v>
      </c>
    </row>
    <row r="372" spans="1:5" ht="25.5">
      <c r="A372" s="35" t="s">
        <v>56</v>
      </c>
      <c r="E372" s="39" t="s">
        <v>3383</v>
      </c>
    </row>
    <row r="373" spans="1:5" ht="12.75">
      <c r="A373" s="35" t="s">
        <v>57</v>
      </c>
      <c r="E373" s="40" t="s">
        <v>5</v>
      </c>
    </row>
    <row r="374" spans="1:5" ht="38.25">
      <c r="A374" t="s">
        <v>58</v>
      </c>
      <c r="E374" s="39" t="s">
        <v>3384</v>
      </c>
    </row>
    <row r="375" spans="1:16" ht="25.5">
      <c r="A375" t="s">
        <v>50</v>
      </c>
      <c s="34" t="s">
        <v>93</v>
      </c>
      <c s="34" t="s">
        <v>3385</v>
      </c>
      <c s="35" t="s">
        <v>5</v>
      </c>
      <c s="6" t="s">
        <v>3386</v>
      </c>
      <c s="36" t="s">
        <v>54</v>
      </c>
      <c s="37">
        <v>1</v>
      </c>
      <c s="36">
        <v>0.00119</v>
      </c>
      <c s="36">
        <f>ROUND(G375*H375,6)</f>
      </c>
      <c r="L375" s="38">
        <v>0</v>
      </c>
      <c s="32">
        <f>ROUND(ROUND(L375,2)*ROUND(G375,3),2)</f>
      </c>
      <c s="36" t="s">
        <v>386</v>
      </c>
      <c>
        <f>(M375*21)/100</f>
      </c>
      <c t="s">
        <v>28</v>
      </c>
    </row>
    <row r="376" spans="1:5" ht="25.5">
      <c r="A376" s="35" t="s">
        <v>56</v>
      </c>
      <c r="E376" s="39" t="s">
        <v>3386</v>
      </c>
    </row>
    <row r="377" spans="1:5" ht="12.75">
      <c r="A377" s="35" t="s">
        <v>57</v>
      </c>
      <c r="E377" s="40" t="s">
        <v>5</v>
      </c>
    </row>
    <row r="378" spans="1:5" ht="63.75">
      <c r="A378" t="s">
        <v>58</v>
      </c>
      <c r="E378" s="39" t="s">
        <v>3387</v>
      </c>
    </row>
    <row r="379" spans="1:16" ht="25.5">
      <c r="A379" t="s">
        <v>50</v>
      </c>
      <c s="34" t="s">
        <v>97</v>
      </c>
      <c s="34" t="s">
        <v>3319</v>
      </c>
      <c s="35" t="s">
        <v>5</v>
      </c>
      <c s="6" t="s">
        <v>3388</v>
      </c>
      <c s="36" t="s">
        <v>240</v>
      </c>
      <c s="37">
        <v>0.04</v>
      </c>
      <c s="36">
        <v>0</v>
      </c>
      <c s="36">
        <f>ROUND(G379*H379,6)</f>
      </c>
      <c r="L379" s="38">
        <v>0</v>
      </c>
      <c s="32">
        <f>ROUND(ROUND(L379,2)*ROUND(G379,3),2)</f>
      </c>
      <c s="36" t="s">
        <v>386</v>
      </c>
      <c>
        <f>(M379*21)/100</f>
      </c>
      <c t="s">
        <v>28</v>
      </c>
    </row>
    <row r="380" spans="1:5" ht="25.5">
      <c r="A380" s="35" t="s">
        <v>56</v>
      </c>
      <c r="E380" s="39" t="s">
        <v>3388</v>
      </c>
    </row>
    <row r="381" spans="1:5" ht="12.75">
      <c r="A381" s="35" t="s">
        <v>57</v>
      </c>
      <c r="E381" s="40" t="s">
        <v>5</v>
      </c>
    </row>
    <row r="382" spans="1:5" ht="12.75">
      <c r="A382" t="s">
        <v>58</v>
      </c>
      <c r="E382" s="39" t="s">
        <v>5</v>
      </c>
    </row>
    <row r="383" spans="1:16" ht="38.25">
      <c r="A383" t="s">
        <v>50</v>
      </c>
      <c s="34" t="s">
        <v>65</v>
      </c>
      <c s="34" t="s">
        <v>3321</v>
      </c>
      <c s="35" t="s">
        <v>5</v>
      </c>
      <c s="6" t="s">
        <v>3389</v>
      </c>
      <c s="36" t="s">
        <v>240</v>
      </c>
      <c s="37">
        <v>0.04</v>
      </c>
      <c s="36">
        <v>0</v>
      </c>
      <c s="36">
        <f>ROUND(G383*H383,6)</f>
      </c>
      <c r="L383" s="38">
        <v>0</v>
      </c>
      <c s="32">
        <f>ROUND(ROUND(L383,2)*ROUND(G383,3),2)</f>
      </c>
      <c s="36" t="s">
        <v>386</v>
      </c>
      <c>
        <f>(M383*21)/100</f>
      </c>
      <c t="s">
        <v>28</v>
      </c>
    </row>
    <row r="384" spans="1:5" ht="38.25">
      <c r="A384" s="35" t="s">
        <v>56</v>
      </c>
      <c r="E384" s="39" t="s">
        <v>3390</v>
      </c>
    </row>
    <row r="385" spans="1:5" ht="12.75">
      <c r="A385" s="35" t="s">
        <v>57</v>
      </c>
      <c r="E385" s="40" t="s">
        <v>5</v>
      </c>
    </row>
    <row r="386" spans="1:5" ht="12.75">
      <c r="A386" t="s">
        <v>58</v>
      </c>
      <c r="E386" s="39" t="s">
        <v>5</v>
      </c>
    </row>
    <row r="387" spans="1:13" ht="12.75">
      <c r="A387" t="s">
        <v>2811</v>
      </c>
      <c r="C387" s="31" t="s">
        <v>3391</v>
      </c>
      <c r="E387" s="33" t="s">
        <v>3392</v>
      </c>
      <c r="J387" s="32">
        <f>0+J388</f>
      </c>
      <c s="32">
        <f>0+K388</f>
      </c>
      <c s="32">
        <f>0+L388</f>
      </c>
      <c s="32">
        <f>0+M388</f>
      </c>
    </row>
    <row r="388" spans="1:13" ht="12.75">
      <c r="A388" t="s">
        <v>47</v>
      </c>
      <c r="C388" s="31" t="s">
        <v>3173</v>
      </c>
      <c r="E388" s="33" t="s">
        <v>3174</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3393</v>
      </c>
      <c s="35" t="s">
        <v>5</v>
      </c>
      <c s="6" t="s">
        <v>3394</v>
      </c>
      <c s="36" t="s">
        <v>54</v>
      </c>
      <c s="37">
        <v>3</v>
      </c>
      <c s="36">
        <v>0</v>
      </c>
      <c s="36">
        <f>ROUND(G389*H389,6)</f>
      </c>
      <c r="L389" s="38">
        <v>0</v>
      </c>
      <c s="32">
        <f>ROUND(ROUND(L389,2)*ROUND(G389,3),2)</f>
      </c>
      <c s="36" t="s">
        <v>386</v>
      </c>
      <c>
        <f>(M389*21)/100</f>
      </c>
      <c t="s">
        <v>28</v>
      </c>
    </row>
    <row r="390" spans="1:5" ht="25.5">
      <c r="A390" s="35" t="s">
        <v>56</v>
      </c>
      <c r="E390" s="39" t="s">
        <v>3394</v>
      </c>
    </row>
    <row r="391" spans="1:5" ht="12.75">
      <c r="A391" s="35" t="s">
        <v>57</v>
      </c>
      <c r="E391" s="40" t="s">
        <v>5</v>
      </c>
    </row>
    <row r="392" spans="1:5" ht="12.75">
      <c r="A392" t="s">
        <v>58</v>
      </c>
      <c r="E392" s="39" t="s">
        <v>5</v>
      </c>
    </row>
    <row r="393" spans="1:16" ht="12.75">
      <c r="A393" t="s">
        <v>50</v>
      </c>
      <c s="34" t="s">
        <v>28</v>
      </c>
      <c s="34" t="s">
        <v>3395</v>
      </c>
      <c s="35" t="s">
        <v>5</v>
      </c>
      <c s="6" t="s">
        <v>3396</v>
      </c>
      <c s="36" t="s">
        <v>54</v>
      </c>
      <c s="37">
        <v>3</v>
      </c>
      <c s="36">
        <v>0.071</v>
      </c>
      <c s="36">
        <f>ROUND(G393*H393,6)</f>
      </c>
      <c r="L393" s="38">
        <v>0</v>
      </c>
      <c s="32">
        <f>ROUND(ROUND(L393,2)*ROUND(G393,3),2)</f>
      </c>
      <c s="36" t="s">
        <v>55</v>
      </c>
      <c>
        <f>(M393*21)/100</f>
      </c>
      <c t="s">
        <v>28</v>
      </c>
    </row>
    <row r="394" spans="1:5" ht="12.75">
      <c r="A394" s="35" t="s">
        <v>56</v>
      </c>
      <c r="E394" s="39" t="s">
        <v>3396</v>
      </c>
    </row>
    <row r="395" spans="1:5" ht="12.75">
      <c r="A395" s="35" t="s">
        <v>57</v>
      </c>
      <c r="E395" s="40" t="s">
        <v>5</v>
      </c>
    </row>
    <row r="396" spans="1:5" ht="267.75">
      <c r="A396" t="s">
        <v>58</v>
      </c>
      <c r="E396" s="39" t="s">
        <v>3397</v>
      </c>
    </row>
    <row r="397" spans="1:16" ht="12.75">
      <c r="A397" t="s">
        <v>50</v>
      </c>
      <c s="34" t="s">
        <v>26</v>
      </c>
      <c s="34" t="s">
        <v>3398</v>
      </c>
      <c s="35" t="s">
        <v>5</v>
      </c>
      <c s="6" t="s">
        <v>3399</v>
      </c>
      <c s="36" t="s">
        <v>54</v>
      </c>
      <c s="37">
        <v>3</v>
      </c>
      <c s="36">
        <v>0</v>
      </c>
      <c s="36">
        <f>ROUND(G397*H397,6)</f>
      </c>
      <c r="L397" s="38">
        <v>0</v>
      </c>
      <c s="32">
        <f>ROUND(ROUND(L397,2)*ROUND(G397,3),2)</f>
      </c>
      <c s="36" t="s">
        <v>386</v>
      </c>
      <c>
        <f>(M397*21)/100</f>
      </c>
      <c t="s">
        <v>28</v>
      </c>
    </row>
    <row r="398" spans="1:5" ht="12.75">
      <c r="A398" s="35" t="s">
        <v>56</v>
      </c>
      <c r="E398" s="39" t="s">
        <v>3399</v>
      </c>
    </row>
    <row r="399" spans="1:5" ht="12.75">
      <c r="A399" s="35" t="s">
        <v>57</v>
      </c>
      <c r="E399" s="40" t="s">
        <v>5</v>
      </c>
    </row>
    <row r="400" spans="1:5" ht="12.75">
      <c r="A400" t="s">
        <v>58</v>
      </c>
      <c r="E400" s="39" t="s">
        <v>5</v>
      </c>
    </row>
    <row r="401" spans="1:16" ht="12.75">
      <c r="A401" t="s">
        <v>50</v>
      </c>
      <c s="34" t="s">
        <v>82</v>
      </c>
      <c s="34" t="s">
        <v>3400</v>
      </c>
      <c s="35" t="s">
        <v>5</v>
      </c>
      <c s="6" t="s">
        <v>3401</v>
      </c>
      <c s="36" t="s">
        <v>54</v>
      </c>
      <c s="37">
        <v>3</v>
      </c>
      <c s="36">
        <v>0.0002</v>
      </c>
      <c s="36">
        <f>ROUND(G401*H401,6)</f>
      </c>
      <c r="L401" s="38">
        <v>0</v>
      </c>
      <c s="32">
        <f>ROUND(ROUND(L401,2)*ROUND(G401,3),2)</f>
      </c>
      <c s="36" t="s">
        <v>386</v>
      </c>
      <c>
        <f>(M401*21)/100</f>
      </c>
      <c t="s">
        <v>28</v>
      </c>
    </row>
    <row r="402" spans="1:5" ht="12.75">
      <c r="A402" s="35" t="s">
        <v>56</v>
      </c>
      <c r="E402" s="39" t="s">
        <v>3401</v>
      </c>
    </row>
    <row r="403" spans="1:5" ht="12.75">
      <c r="A403" s="35" t="s">
        <v>57</v>
      </c>
      <c r="E403" s="40" t="s">
        <v>5</v>
      </c>
    </row>
    <row r="404" spans="1:5" ht="114.75">
      <c r="A404" t="s">
        <v>58</v>
      </c>
      <c r="E404" s="39" t="s">
        <v>3402</v>
      </c>
    </row>
    <row r="405" spans="1:16" ht="25.5">
      <c r="A405" t="s">
        <v>50</v>
      </c>
      <c s="34" t="s">
        <v>86</v>
      </c>
      <c s="34" t="s">
        <v>3403</v>
      </c>
      <c s="35" t="s">
        <v>5</v>
      </c>
      <c s="6" t="s">
        <v>3404</v>
      </c>
      <c s="36" t="s">
        <v>54</v>
      </c>
      <c s="37">
        <v>6</v>
      </c>
      <c s="36">
        <v>0</v>
      </c>
      <c s="36">
        <f>ROUND(G405*H405,6)</f>
      </c>
      <c r="L405" s="38">
        <v>0</v>
      </c>
      <c s="32">
        <f>ROUND(ROUND(L405,2)*ROUND(G405,3),2)</f>
      </c>
      <c s="36" t="s">
        <v>386</v>
      </c>
      <c>
        <f>(M405*21)/100</f>
      </c>
      <c t="s">
        <v>28</v>
      </c>
    </row>
    <row r="406" spans="1:5" ht="25.5">
      <c r="A406" s="35" t="s">
        <v>56</v>
      </c>
      <c r="E406" s="39" t="s">
        <v>3404</v>
      </c>
    </row>
    <row r="407" spans="1:5" ht="12.75">
      <c r="A407" s="35" t="s">
        <v>57</v>
      </c>
      <c r="E407" s="40" t="s">
        <v>5</v>
      </c>
    </row>
    <row r="408" spans="1:5" ht="12.75">
      <c r="A408" t="s">
        <v>58</v>
      </c>
      <c r="E408" s="39" t="s">
        <v>5</v>
      </c>
    </row>
    <row r="409" spans="1:16" ht="12.75">
      <c r="A409" t="s">
        <v>50</v>
      </c>
      <c s="34" t="s">
        <v>27</v>
      </c>
      <c s="34" t="s">
        <v>3405</v>
      </c>
      <c s="35" t="s">
        <v>5</v>
      </c>
      <c s="6" t="s">
        <v>3406</v>
      </c>
      <c s="36" t="s">
        <v>54</v>
      </c>
      <c s="37">
        <v>6</v>
      </c>
      <c s="36">
        <v>0.0004</v>
      </c>
      <c s="36">
        <f>ROUND(G409*H409,6)</f>
      </c>
      <c r="L409" s="38">
        <v>0</v>
      </c>
      <c s="32">
        <f>ROUND(ROUND(L409,2)*ROUND(G409,3),2)</f>
      </c>
      <c s="36" t="s">
        <v>386</v>
      </c>
      <c>
        <f>(M409*21)/100</f>
      </c>
      <c t="s">
        <v>28</v>
      </c>
    </row>
    <row r="410" spans="1:5" ht="12.75">
      <c r="A410" s="35" t="s">
        <v>56</v>
      </c>
      <c r="E410" s="39" t="s">
        <v>3406</v>
      </c>
    </row>
    <row r="411" spans="1:5" ht="12.75">
      <c r="A411" s="35" t="s">
        <v>57</v>
      </c>
      <c r="E411" s="40" t="s">
        <v>5</v>
      </c>
    </row>
    <row r="412" spans="1:5" ht="12.75">
      <c r="A412" t="s">
        <v>58</v>
      </c>
      <c r="E412" s="39" t="s">
        <v>5</v>
      </c>
    </row>
    <row r="413" spans="1:16" ht="25.5">
      <c r="A413" t="s">
        <v>50</v>
      </c>
      <c s="34" t="s">
        <v>93</v>
      </c>
      <c s="34" t="s">
        <v>3354</v>
      </c>
      <c s="35" t="s">
        <v>5</v>
      </c>
      <c s="6" t="s">
        <v>3407</v>
      </c>
      <c s="36" t="s">
        <v>255</v>
      </c>
      <c s="37">
        <v>90</v>
      </c>
      <c s="36">
        <v>0.00344</v>
      </c>
      <c s="36">
        <f>ROUND(G413*H413,6)</f>
      </c>
      <c r="L413" s="38">
        <v>0</v>
      </c>
      <c s="32">
        <f>ROUND(ROUND(L413,2)*ROUND(G413,3),2)</f>
      </c>
      <c s="36" t="s">
        <v>386</v>
      </c>
      <c>
        <f>(M413*21)/100</f>
      </c>
      <c t="s">
        <v>28</v>
      </c>
    </row>
    <row r="414" spans="1:5" ht="25.5">
      <c r="A414" s="35" t="s">
        <v>56</v>
      </c>
      <c r="E414" s="39" t="s">
        <v>3407</v>
      </c>
    </row>
    <row r="415" spans="1:5" ht="12.75">
      <c r="A415" s="35" t="s">
        <v>57</v>
      </c>
      <c r="E415" s="40" t="s">
        <v>5</v>
      </c>
    </row>
    <row r="416" spans="1:5" ht="12.75">
      <c r="A416" t="s">
        <v>58</v>
      </c>
      <c r="E416" s="39" t="s">
        <v>5</v>
      </c>
    </row>
    <row r="417" spans="1:16" ht="25.5">
      <c r="A417" t="s">
        <v>50</v>
      </c>
      <c s="34" t="s">
        <v>97</v>
      </c>
      <c s="34" t="s">
        <v>3408</v>
      </c>
      <c s="35" t="s">
        <v>5</v>
      </c>
      <c s="6" t="s">
        <v>3409</v>
      </c>
      <c s="36" t="s">
        <v>255</v>
      </c>
      <c s="37">
        <v>20</v>
      </c>
      <c s="36">
        <v>0.00167</v>
      </c>
      <c s="36">
        <f>ROUND(G417*H417,6)</f>
      </c>
      <c r="L417" s="38">
        <v>0</v>
      </c>
      <c s="32">
        <f>ROUND(ROUND(L417,2)*ROUND(G417,3),2)</f>
      </c>
      <c s="36" t="s">
        <v>386</v>
      </c>
      <c>
        <f>(M417*21)/100</f>
      </c>
      <c t="s">
        <v>28</v>
      </c>
    </row>
    <row r="418" spans="1:5" ht="25.5">
      <c r="A418" s="35" t="s">
        <v>56</v>
      </c>
      <c r="E418" s="39" t="s">
        <v>3409</v>
      </c>
    </row>
    <row r="419" spans="1:5" ht="12.75">
      <c r="A419" s="35" t="s">
        <v>57</v>
      </c>
      <c r="E419" s="40" t="s">
        <v>5</v>
      </c>
    </row>
    <row r="420" spans="1:5" ht="12.75">
      <c r="A420" t="s">
        <v>58</v>
      </c>
      <c r="E420" s="39" t="s">
        <v>5</v>
      </c>
    </row>
    <row r="421" spans="1:16" ht="25.5">
      <c r="A421" t="s">
        <v>50</v>
      </c>
      <c s="34" t="s">
        <v>65</v>
      </c>
      <c s="34" t="s">
        <v>3236</v>
      </c>
      <c s="35" t="s">
        <v>5</v>
      </c>
      <c s="6" t="s">
        <v>3410</v>
      </c>
      <c s="36" t="s">
        <v>255</v>
      </c>
      <c s="37">
        <v>4.5</v>
      </c>
      <c s="36">
        <v>0.00522</v>
      </c>
      <c s="36">
        <f>ROUND(G421*H421,6)</f>
      </c>
      <c r="L421" s="38">
        <v>0</v>
      </c>
      <c s="32">
        <f>ROUND(ROUND(L421,2)*ROUND(G421,3),2)</f>
      </c>
      <c s="36" t="s">
        <v>386</v>
      </c>
      <c>
        <f>(M421*21)/100</f>
      </c>
      <c t="s">
        <v>28</v>
      </c>
    </row>
    <row r="422" spans="1:5" ht="25.5">
      <c r="A422" s="35" t="s">
        <v>56</v>
      </c>
      <c r="E422" s="39" t="s">
        <v>3410</v>
      </c>
    </row>
    <row r="423" spans="1:5" ht="12.75">
      <c r="A423" s="35" t="s">
        <v>57</v>
      </c>
      <c r="E423" s="40" t="s">
        <v>5</v>
      </c>
    </row>
    <row r="424" spans="1:5" ht="12.75">
      <c r="A424" t="s">
        <v>58</v>
      </c>
      <c r="E424" s="39" t="s">
        <v>5</v>
      </c>
    </row>
    <row r="425" spans="1:16" ht="25.5">
      <c r="A425" t="s">
        <v>50</v>
      </c>
      <c s="34" t="s">
        <v>103</v>
      </c>
      <c s="34" t="s">
        <v>3411</v>
      </c>
      <c s="35" t="s">
        <v>5</v>
      </c>
      <c s="6" t="s">
        <v>3412</v>
      </c>
      <c s="36" t="s">
        <v>54</v>
      </c>
      <c s="37">
        <v>3</v>
      </c>
      <c s="36">
        <v>0</v>
      </c>
      <c s="36">
        <f>ROUND(G425*H425,6)</f>
      </c>
      <c r="L425" s="38">
        <v>0</v>
      </c>
      <c s="32">
        <f>ROUND(ROUND(L425,2)*ROUND(G425,3),2)</f>
      </c>
      <c s="36" t="s">
        <v>386</v>
      </c>
      <c>
        <f>(M425*21)/100</f>
      </c>
      <c t="s">
        <v>28</v>
      </c>
    </row>
    <row r="426" spans="1:5" ht="25.5">
      <c r="A426" s="35" t="s">
        <v>56</v>
      </c>
      <c r="E426" s="39" t="s">
        <v>3412</v>
      </c>
    </row>
    <row r="427" spans="1:5" ht="12.75">
      <c r="A427" s="35" t="s">
        <v>57</v>
      </c>
      <c r="E427" s="40" t="s">
        <v>5</v>
      </c>
    </row>
    <row r="428" spans="1:5" ht="12.75">
      <c r="A428" t="s">
        <v>58</v>
      </c>
      <c r="E428" s="39" t="s">
        <v>5</v>
      </c>
    </row>
    <row r="429" spans="1:16" ht="12.75">
      <c r="A429" t="s">
        <v>50</v>
      </c>
      <c s="34" t="s">
        <v>107</v>
      </c>
      <c s="34" t="s">
        <v>3413</v>
      </c>
      <c s="35" t="s">
        <v>5</v>
      </c>
      <c s="6" t="s">
        <v>3414</v>
      </c>
      <c s="36" t="s">
        <v>54</v>
      </c>
      <c s="37">
        <v>3</v>
      </c>
      <c s="36">
        <v>0.0018</v>
      </c>
      <c s="36">
        <f>ROUND(G429*H429,6)</f>
      </c>
      <c r="L429" s="38">
        <v>0</v>
      </c>
      <c s="32">
        <f>ROUND(ROUND(L429,2)*ROUND(G429,3),2)</f>
      </c>
      <c s="36" t="s">
        <v>386</v>
      </c>
      <c>
        <f>(M429*21)/100</f>
      </c>
      <c t="s">
        <v>28</v>
      </c>
    </row>
    <row r="430" spans="1:5" ht="12.75">
      <c r="A430" s="35" t="s">
        <v>56</v>
      </c>
      <c r="E430" s="39" t="s">
        <v>3414</v>
      </c>
    </row>
    <row r="431" spans="1:5" ht="12.75">
      <c r="A431" s="35" t="s">
        <v>57</v>
      </c>
      <c r="E431" s="40" t="s">
        <v>5</v>
      </c>
    </row>
    <row r="432" spans="1:5" ht="12.75">
      <c r="A432" t="s">
        <v>58</v>
      </c>
      <c r="E432" s="39" t="s">
        <v>5</v>
      </c>
    </row>
    <row r="433" spans="1:16" ht="25.5">
      <c r="A433" t="s">
        <v>50</v>
      </c>
      <c s="34" t="s">
        <v>110</v>
      </c>
      <c s="34" t="s">
        <v>3415</v>
      </c>
      <c s="35" t="s">
        <v>5</v>
      </c>
      <c s="6" t="s">
        <v>3416</v>
      </c>
      <c s="36" t="s">
        <v>54</v>
      </c>
      <c s="37">
        <v>3</v>
      </c>
      <c s="36">
        <v>0</v>
      </c>
      <c s="36">
        <f>ROUND(G433*H433,6)</f>
      </c>
      <c r="L433" s="38">
        <v>0</v>
      </c>
      <c s="32">
        <f>ROUND(ROUND(L433,2)*ROUND(G433,3),2)</f>
      </c>
      <c s="36" t="s">
        <v>386</v>
      </c>
      <c>
        <f>(M433*21)/100</f>
      </c>
      <c t="s">
        <v>28</v>
      </c>
    </row>
    <row r="434" spans="1:5" ht="25.5">
      <c r="A434" s="35" t="s">
        <v>56</v>
      </c>
      <c r="E434" s="39" t="s">
        <v>3416</v>
      </c>
    </row>
    <row r="435" spans="1:5" ht="12.75">
      <c r="A435" s="35" t="s">
        <v>57</v>
      </c>
      <c r="E435" s="40" t="s">
        <v>5</v>
      </c>
    </row>
    <row r="436" spans="1:5" ht="12.75">
      <c r="A436" t="s">
        <v>58</v>
      </c>
      <c r="E436" s="39" t="s">
        <v>5</v>
      </c>
    </row>
    <row r="437" spans="1:16" ht="12.75">
      <c r="A437" t="s">
        <v>50</v>
      </c>
      <c s="34" t="s">
        <v>113</v>
      </c>
      <c s="34" t="s">
        <v>3417</v>
      </c>
      <c s="35" t="s">
        <v>5</v>
      </c>
      <c s="6" t="s">
        <v>3418</v>
      </c>
      <c s="36" t="s">
        <v>54</v>
      </c>
      <c s="37">
        <v>3</v>
      </c>
      <c s="36">
        <v>0.0018</v>
      </c>
      <c s="36">
        <f>ROUND(G437*H437,6)</f>
      </c>
      <c r="L437" s="38">
        <v>0</v>
      </c>
      <c s="32">
        <f>ROUND(ROUND(L437,2)*ROUND(G437,3),2)</f>
      </c>
      <c s="36" t="s">
        <v>386</v>
      </c>
      <c>
        <f>(M437*21)/100</f>
      </c>
      <c t="s">
        <v>28</v>
      </c>
    </row>
    <row r="438" spans="1:5" ht="12.75">
      <c r="A438" s="35" t="s">
        <v>56</v>
      </c>
      <c r="E438" s="39" t="s">
        <v>3418</v>
      </c>
    </row>
    <row r="439" spans="1:5" ht="12.75">
      <c r="A439" s="35" t="s">
        <v>57</v>
      </c>
      <c r="E439" s="40" t="s">
        <v>5</v>
      </c>
    </row>
    <row r="440" spans="1:5" ht="12.75">
      <c r="A440" t="s">
        <v>58</v>
      </c>
      <c r="E440" s="39" t="s">
        <v>5</v>
      </c>
    </row>
    <row r="441" spans="1:16" ht="25.5">
      <c r="A441" t="s">
        <v>50</v>
      </c>
      <c s="34" t="s">
        <v>116</v>
      </c>
      <c s="34" t="s">
        <v>3419</v>
      </c>
      <c s="35" t="s">
        <v>5</v>
      </c>
      <c s="6" t="s">
        <v>3420</v>
      </c>
      <c s="36" t="s">
        <v>54</v>
      </c>
      <c s="37">
        <v>3</v>
      </c>
      <c s="36">
        <v>0</v>
      </c>
      <c s="36">
        <f>ROUND(G441*H441,6)</f>
      </c>
      <c r="L441" s="38">
        <v>0</v>
      </c>
      <c s="32">
        <f>ROUND(ROUND(L441,2)*ROUND(G441,3),2)</f>
      </c>
      <c s="36" t="s">
        <v>386</v>
      </c>
      <c>
        <f>(M441*21)/100</f>
      </c>
      <c t="s">
        <v>28</v>
      </c>
    </row>
    <row r="442" spans="1:5" ht="25.5">
      <c r="A442" s="35" t="s">
        <v>56</v>
      </c>
      <c r="E442" s="39" t="s">
        <v>3420</v>
      </c>
    </row>
    <row r="443" spans="1:5" ht="12.75">
      <c r="A443" s="35" t="s">
        <v>57</v>
      </c>
      <c r="E443" s="40" t="s">
        <v>5</v>
      </c>
    </row>
    <row r="444" spans="1:5" ht="12.75">
      <c r="A444" t="s">
        <v>58</v>
      </c>
      <c r="E444" s="39" t="s">
        <v>5</v>
      </c>
    </row>
    <row r="445" spans="1:16" ht="12.75">
      <c r="A445" t="s">
        <v>50</v>
      </c>
      <c s="34" t="s">
        <v>120</v>
      </c>
      <c s="34" t="s">
        <v>3421</v>
      </c>
      <c s="35" t="s">
        <v>5</v>
      </c>
      <c s="6" t="s">
        <v>3422</v>
      </c>
      <c s="36" t="s">
        <v>54</v>
      </c>
      <c s="37">
        <v>3</v>
      </c>
      <c s="36">
        <v>0.0006</v>
      </c>
      <c s="36">
        <f>ROUND(G445*H445,6)</f>
      </c>
      <c r="L445" s="38">
        <v>0</v>
      </c>
      <c s="32">
        <f>ROUND(ROUND(L445,2)*ROUND(G445,3),2)</f>
      </c>
      <c s="36" t="s">
        <v>386</v>
      </c>
      <c>
        <f>(M445*21)/100</f>
      </c>
      <c t="s">
        <v>28</v>
      </c>
    </row>
    <row r="446" spans="1:5" ht="12.75">
      <c r="A446" s="35" t="s">
        <v>56</v>
      </c>
      <c r="E446" s="39" t="s">
        <v>3422</v>
      </c>
    </row>
    <row r="447" spans="1:5" ht="12.75">
      <c r="A447" s="35" t="s">
        <v>57</v>
      </c>
      <c r="E447" s="40" t="s">
        <v>5</v>
      </c>
    </row>
    <row r="448" spans="1:5" ht="12.75">
      <c r="A448" t="s">
        <v>58</v>
      </c>
      <c r="E448" s="39" t="s">
        <v>5</v>
      </c>
    </row>
    <row r="449" spans="1:16" ht="12.75">
      <c r="A449" t="s">
        <v>50</v>
      </c>
      <c s="34" t="s">
        <v>124</v>
      </c>
      <c s="34" t="s">
        <v>3423</v>
      </c>
      <c s="35" t="s">
        <v>5</v>
      </c>
      <c s="6" t="s">
        <v>3424</v>
      </c>
      <c s="36" t="s">
        <v>54</v>
      </c>
      <c s="37">
        <v>28</v>
      </c>
      <c s="36">
        <v>0</v>
      </c>
      <c s="36">
        <f>ROUND(G449*H449,6)</f>
      </c>
      <c r="L449" s="38">
        <v>0</v>
      </c>
      <c s="32">
        <f>ROUND(ROUND(L449,2)*ROUND(G449,3),2)</f>
      </c>
      <c s="36" t="s">
        <v>386</v>
      </c>
      <c>
        <f>(M449*21)/100</f>
      </c>
      <c t="s">
        <v>28</v>
      </c>
    </row>
    <row r="450" spans="1:5" ht="12.75">
      <c r="A450" s="35" t="s">
        <v>56</v>
      </c>
      <c r="E450" s="39" t="s">
        <v>3424</v>
      </c>
    </row>
    <row r="451" spans="1:5" ht="12.75">
      <c r="A451" s="35" t="s">
        <v>57</v>
      </c>
      <c r="E451" s="40" t="s">
        <v>5</v>
      </c>
    </row>
    <row r="452" spans="1:5" ht="12.75">
      <c r="A452" t="s">
        <v>58</v>
      </c>
      <c r="E452" s="39" t="s">
        <v>5</v>
      </c>
    </row>
    <row r="453" spans="1:16" ht="12.75">
      <c r="A453" t="s">
        <v>50</v>
      </c>
      <c s="34" t="s">
        <v>128</v>
      </c>
      <c s="34" t="s">
        <v>3425</v>
      </c>
      <c s="35" t="s">
        <v>5</v>
      </c>
      <c s="6" t="s">
        <v>3426</v>
      </c>
      <c s="36" t="s">
        <v>54</v>
      </c>
      <c s="37">
        <v>28</v>
      </c>
      <c s="36">
        <v>0.0004</v>
      </c>
      <c s="36">
        <f>ROUND(G453*H453,6)</f>
      </c>
      <c r="L453" s="38">
        <v>0</v>
      </c>
      <c s="32">
        <f>ROUND(ROUND(L453,2)*ROUND(G453,3),2)</f>
      </c>
      <c s="36" t="s">
        <v>386</v>
      </c>
      <c>
        <f>(M453*21)/100</f>
      </c>
      <c t="s">
        <v>28</v>
      </c>
    </row>
    <row r="454" spans="1:5" ht="12.75">
      <c r="A454" s="35" t="s">
        <v>56</v>
      </c>
      <c r="E454" s="39" t="s">
        <v>3426</v>
      </c>
    </row>
    <row r="455" spans="1:5" ht="12.75">
      <c r="A455" s="35" t="s">
        <v>57</v>
      </c>
      <c r="E455" s="40" t="s">
        <v>5</v>
      </c>
    </row>
    <row r="456" spans="1:5" ht="12.75">
      <c r="A456" t="s">
        <v>58</v>
      </c>
      <c r="E456" s="39" t="s">
        <v>5</v>
      </c>
    </row>
    <row r="457" spans="1:16" ht="25.5">
      <c r="A457" t="s">
        <v>50</v>
      </c>
      <c s="34" t="s">
        <v>131</v>
      </c>
      <c s="34" t="s">
        <v>3316</v>
      </c>
      <c s="35" t="s">
        <v>5</v>
      </c>
      <c s="6" t="s">
        <v>3427</v>
      </c>
      <c s="36" t="s">
        <v>54</v>
      </c>
      <c s="37">
        <v>28</v>
      </c>
      <c s="36">
        <v>0</v>
      </c>
      <c s="36">
        <f>ROUND(G457*H457,6)</f>
      </c>
      <c r="L457" s="38">
        <v>0</v>
      </c>
      <c s="32">
        <f>ROUND(ROUND(L457,2)*ROUND(G457,3),2)</f>
      </c>
      <c s="36" t="s">
        <v>386</v>
      </c>
      <c>
        <f>(M457*21)/100</f>
      </c>
      <c t="s">
        <v>28</v>
      </c>
    </row>
    <row r="458" spans="1:5" ht="25.5">
      <c r="A458" s="35" t="s">
        <v>56</v>
      </c>
      <c r="E458" s="39" t="s">
        <v>3427</v>
      </c>
    </row>
    <row r="459" spans="1:5" ht="12.75">
      <c r="A459" s="35" t="s">
        <v>57</v>
      </c>
      <c r="E459" s="40" t="s">
        <v>5</v>
      </c>
    </row>
    <row r="460" spans="1:5" ht="12.75">
      <c r="A460" t="s">
        <v>58</v>
      </c>
      <c r="E460" s="39" t="s">
        <v>5</v>
      </c>
    </row>
    <row r="461" spans="1:16" ht="25.5">
      <c r="A461" t="s">
        <v>50</v>
      </c>
      <c s="34" t="s">
        <v>135</v>
      </c>
      <c s="34" t="s">
        <v>3319</v>
      </c>
      <c s="35" t="s">
        <v>5</v>
      </c>
      <c s="6" t="s">
        <v>3428</v>
      </c>
      <c s="36" t="s">
        <v>240</v>
      </c>
      <c s="37">
        <v>0.606</v>
      </c>
      <c s="36">
        <v>0</v>
      </c>
      <c s="36">
        <f>ROUND(G461*H461,6)</f>
      </c>
      <c r="L461" s="38">
        <v>0</v>
      </c>
      <c s="32">
        <f>ROUND(ROUND(L461,2)*ROUND(G461,3),2)</f>
      </c>
      <c s="36" t="s">
        <v>386</v>
      </c>
      <c>
        <f>(M461*21)/100</f>
      </c>
      <c t="s">
        <v>28</v>
      </c>
    </row>
    <row r="462" spans="1:5" ht="25.5">
      <c r="A462" s="35" t="s">
        <v>56</v>
      </c>
      <c r="E462" s="39" t="s">
        <v>3428</v>
      </c>
    </row>
    <row r="463" spans="1:5" ht="12.75">
      <c r="A463" s="35" t="s">
        <v>57</v>
      </c>
      <c r="E463" s="40" t="s">
        <v>5</v>
      </c>
    </row>
    <row r="464" spans="1:5" ht="12.75">
      <c r="A464" t="s">
        <v>58</v>
      </c>
      <c r="E464" s="39" t="s">
        <v>5</v>
      </c>
    </row>
    <row r="465" spans="1:16" ht="38.25">
      <c r="A465" t="s">
        <v>50</v>
      </c>
      <c s="34" t="s">
        <v>138</v>
      </c>
      <c s="34" t="s">
        <v>3321</v>
      </c>
      <c s="35" t="s">
        <v>5</v>
      </c>
      <c s="6" t="s">
        <v>3429</v>
      </c>
      <c s="36" t="s">
        <v>240</v>
      </c>
      <c s="37">
        <v>0.606</v>
      </c>
      <c s="36">
        <v>0</v>
      </c>
      <c s="36">
        <f>ROUND(G465*H465,6)</f>
      </c>
      <c r="L465" s="38">
        <v>0</v>
      </c>
      <c s="32">
        <f>ROUND(ROUND(L465,2)*ROUND(G465,3),2)</f>
      </c>
      <c s="36" t="s">
        <v>386</v>
      </c>
      <c>
        <f>(M465*21)/100</f>
      </c>
      <c t="s">
        <v>28</v>
      </c>
    </row>
    <row r="466" spans="1:5" ht="38.25">
      <c r="A466" s="35" t="s">
        <v>56</v>
      </c>
      <c r="E466" s="39" t="s">
        <v>3430</v>
      </c>
    </row>
    <row r="467" spans="1:5" ht="12.75">
      <c r="A467" s="35" t="s">
        <v>57</v>
      </c>
      <c r="E467" s="40" t="s">
        <v>5</v>
      </c>
    </row>
    <row r="468" spans="1:5" ht="12.75">
      <c r="A468" t="s">
        <v>58</v>
      </c>
      <c r="E468" s="39" t="s">
        <v>5</v>
      </c>
    </row>
    <row r="469" spans="1:13" ht="12.75">
      <c r="A469" t="s">
        <v>2811</v>
      </c>
      <c r="C469" s="31" t="s">
        <v>3431</v>
      </c>
      <c r="E469" s="33" t="s">
        <v>3432</v>
      </c>
      <c r="J469" s="32">
        <f>0+J470</f>
      </c>
      <c s="32">
        <f>0+K470</f>
      </c>
      <c s="32">
        <f>0+L470</f>
      </c>
      <c s="32">
        <f>0+M470</f>
      </c>
    </row>
    <row r="470" spans="1:13" ht="12.75">
      <c r="A470" t="s">
        <v>47</v>
      </c>
      <c r="C470" s="31" t="s">
        <v>3173</v>
      </c>
      <c r="E470" s="33" t="s">
        <v>3174</v>
      </c>
      <c r="J470" s="32">
        <f>0</f>
      </c>
      <c s="32">
        <f>0</f>
      </c>
      <c s="32">
        <f>0+L471+L475+L479+L483+L487+L491+L495+L499+L503+L507+L511+L515+L519+L523</f>
      </c>
      <c s="32">
        <f>0+M471+M475+M479+M483+M487+M491+M495+M499+M503+M507+M511+M515+M519+M523</f>
      </c>
    </row>
    <row r="471" spans="1:16" ht="12.75">
      <c r="A471" t="s">
        <v>50</v>
      </c>
      <c s="34" t="s">
        <v>51</v>
      </c>
      <c s="34" t="s">
        <v>3433</v>
      </c>
      <c s="35" t="s">
        <v>5</v>
      </c>
      <c s="6" t="s">
        <v>3434</v>
      </c>
      <c s="36" t="s">
        <v>54</v>
      </c>
      <c s="37">
        <v>2</v>
      </c>
      <c s="36">
        <v>0</v>
      </c>
      <c s="36">
        <f>ROUND(G471*H471,6)</f>
      </c>
      <c r="L471" s="38">
        <v>0</v>
      </c>
      <c s="32">
        <f>ROUND(ROUND(L471,2)*ROUND(G471,3),2)</f>
      </c>
      <c s="36" t="s">
        <v>386</v>
      </c>
      <c>
        <f>(M471*21)/100</f>
      </c>
      <c t="s">
        <v>28</v>
      </c>
    </row>
    <row r="472" spans="1:5" ht="12.75">
      <c r="A472" s="35" t="s">
        <v>56</v>
      </c>
      <c r="E472" s="39" t="s">
        <v>3434</v>
      </c>
    </row>
    <row r="473" spans="1:5" ht="12.75">
      <c r="A473" s="35" t="s">
        <v>57</v>
      </c>
      <c r="E473" s="40" t="s">
        <v>5</v>
      </c>
    </row>
    <row r="474" spans="1:5" ht="12.75">
      <c r="A474" t="s">
        <v>58</v>
      </c>
      <c r="E474" s="39" t="s">
        <v>5</v>
      </c>
    </row>
    <row r="475" spans="1:16" ht="25.5">
      <c r="A475" t="s">
        <v>50</v>
      </c>
      <c s="34" t="s">
        <v>28</v>
      </c>
      <c s="34" t="s">
        <v>3435</v>
      </c>
      <c s="35" t="s">
        <v>5</v>
      </c>
      <c s="6" t="s">
        <v>3436</v>
      </c>
      <c s="36" t="s">
        <v>54</v>
      </c>
      <c s="37">
        <v>1</v>
      </c>
      <c s="36">
        <v>0.014</v>
      </c>
      <c s="36">
        <f>ROUND(G475*H475,6)</f>
      </c>
      <c r="L475" s="38">
        <v>0</v>
      </c>
      <c s="32">
        <f>ROUND(ROUND(L475,2)*ROUND(G475,3),2)</f>
      </c>
      <c s="36" t="s">
        <v>55</v>
      </c>
      <c>
        <f>(M475*21)/100</f>
      </c>
      <c t="s">
        <v>28</v>
      </c>
    </row>
    <row r="476" spans="1:5" ht="25.5">
      <c r="A476" s="35" t="s">
        <v>56</v>
      </c>
      <c r="E476" s="39" t="s">
        <v>3436</v>
      </c>
    </row>
    <row r="477" spans="1:5" ht="12.75">
      <c r="A477" s="35" t="s">
        <v>57</v>
      </c>
      <c r="E477" s="40" t="s">
        <v>5</v>
      </c>
    </row>
    <row r="478" spans="1:5" ht="63.75">
      <c r="A478" t="s">
        <v>58</v>
      </c>
      <c r="E478" s="39" t="s">
        <v>3437</v>
      </c>
    </row>
    <row r="479" spans="1:16" ht="25.5">
      <c r="A479" t="s">
        <v>50</v>
      </c>
      <c s="34" t="s">
        <v>26</v>
      </c>
      <c s="34" t="s">
        <v>3438</v>
      </c>
      <c s="35" t="s">
        <v>5</v>
      </c>
      <c s="6" t="s">
        <v>3439</v>
      </c>
      <c s="36" t="s">
        <v>54</v>
      </c>
      <c s="37">
        <v>1</v>
      </c>
      <c s="36">
        <v>0.014</v>
      </c>
      <c s="36">
        <f>ROUND(G479*H479,6)</f>
      </c>
      <c r="L479" s="38">
        <v>0</v>
      </c>
      <c s="32">
        <f>ROUND(ROUND(L479,2)*ROUND(G479,3),2)</f>
      </c>
      <c s="36" t="s">
        <v>55</v>
      </c>
      <c>
        <f>(M479*21)/100</f>
      </c>
      <c t="s">
        <v>28</v>
      </c>
    </row>
    <row r="480" spans="1:5" ht="25.5">
      <c r="A480" s="35" t="s">
        <v>56</v>
      </c>
      <c r="E480" s="39" t="s">
        <v>3439</v>
      </c>
    </row>
    <row r="481" spans="1:5" ht="12.75">
      <c r="A481" s="35" t="s">
        <v>57</v>
      </c>
      <c r="E481" s="40" t="s">
        <v>5</v>
      </c>
    </row>
    <row r="482" spans="1:5" ht="63.75">
      <c r="A482" t="s">
        <v>58</v>
      </c>
      <c r="E482" s="39" t="s">
        <v>3437</v>
      </c>
    </row>
    <row r="483" spans="1:16" ht="12.75">
      <c r="A483" t="s">
        <v>50</v>
      </c>
      <c s="34" t="s">
        <v>82</v>
      </c>
      <c s="34" t="s">
        <v>3440</v>
      </c>
      <c s="35" t="s">
        <v>5</v>
      </c>
      <c s="6" t="s">
        <v>3441</v>
      </c>
      <c s="36" t="s">
        <v>54</v>
      </c>
      <c s="37">
        <v>1</v>
      </c>
      <c s="36">
        <v>0</v>
      </c>
      <c s="36">
        <f>ROUND(G483*H483,6)</f>
      </c>
      <c r="L483" s="38">
        <v>0</v>
      </c>
      <c s="32">
        <f>ROUND(ROUND(L483,2)*ROUND(G483,3),2)</f>
      </c>
      <c s="36" t="s">
        <v>386</v>
      </c>
      <c>
        <f>(M483*21)/100</f>
      </c>
      <c t="s">
        <v>28</v>
      </c>
    </row>
    <row r="484" spans="1:5" ht="12.75">
      <c r="A484" s="35" t="s">
        <v>56</v>
      </c>
      <c r="E484" s="39" t="s">
        <v>3441</v>
      </c>
    </row>
    <row r="485" spans="1:5" ht="12.75">
      <c r="A485" s="35" t="s">
        <v>57</v>
      </c>
      <c r="E485" s="40" t="s">
        <v>5</v>
      </c>
    </row>
    <row r="486" spans="1:5" ht="12.75">
      <c r="A486" t="s">
        <v>58</v>
      </c>
      <c r="E486" s="39" t="s">
        <v>5</v>
      </c>
    </row>
    <row r="487" spans="1:16" ht="12.75">
      <c r="A487" t="s">
        <v>50</v>
      </c>
      <c s="34" t="s">
        <v>86</v>
      </c>
      <c s="34" t="s">
        <v>3442</v>
      </c>
      <c s="35" t="s">
        <v>5</v>
      </c>
      <c s="6" t="s">
        <v>3443</v>
      </c>
      <c s="36" t="s">
        <v>54</v>
      </c>
      <c s="37">
        <v>1</v>
      </c>
      <c s="36">
        <v>0.0014</v>
      </c>
      <c s="36">
        <f>ROUND(G487*H487,6)</f>
      </c>
      <c r="L487" s="38">
        <v>0</v>
      </c>
      <c s="32">
        <f>ROUND(ROUND(L487,2)*ROUND(G487,3),2)</f>
      </c>
      <c s="36" t="s">
        <v>386</v>
      </c>
      <c>
        <f>(M487*21)/100</f>
      </c>
      <c t="s">
        <v>28</v>
      </c>
    </row>
    <row r="488" spans="1:5" ht="12.75">
      <c r="A488" s="35" t="s">
        <v>56</v>
      </c>
      <c r="E488" s="39" t="s">
        <v>3443</v>
      </c>
    </row>
    <row r="489" spans="1:5" ht="12.75">
      <c r="A489" s="35" t="s">
        <v>57</v>
      </c>
      <c r="E489" s="40" t="s">
        <v>5</v>
      </c>
    </row>
    <row r="490" spans="1:5" ht="12.75">
      <c r="A490" t="s">
        <v>58</v>
      </c>
      <c r="E490" s="39" t="s">
        <v>5</v>
      </c>
    </row>
    <row r="491" spans="1:16" ht="25.5">
      <c r="A491" t="s">
        <v>50</v>
      </c>
      <c s="34" t="s">
        <v>27</v>
      </c>
      <c s="34" t="s">
        <v>3354</v>
      </c>
      <c s="35" t="s">
        <v>5</v>
      </c>
      <c s="6" t="s">
        <v>3444</v>
      </c>
      <c s="36" t="s">
        <v>255</v>
      </c>
      <c s="37">
        <v>2</v>
      </c>
      <c s="36">
        <v>0.00344</v>
      </c>
      <c s="36">
        <f>ROUND(G491*H491,6)</f>
      </c>
      <c r="L491" s="38">
        <v>0</v>
      </c>
      <c s="32">
        <f>ROUND(ROUND(L491,2)*ROUND(G491,3),2)</f>
      </c>
      <c s="36" t="s">
        <v>386</v>
      </c>
      <c>
        <f>(M491*21)/100</f>
      </c>
      <c t="s">
        <v>28</v>
      </c>
    </row>
    <row r="492" spans="1:5" ht="25.5">
      <c r="A492" s="35" t="s">
        <v>56</v>
      </c>
      <c r="E492" s="39" t="s">
        <v>3444</v>
      </c>
    </row>
    <row r="493" spans="1:5" ht="12.75">
      <c r="A493" s="35" t="s">
        <v>57</v>
      </c>
      <c r="E493" s="40" t="s">
        <v>5</v>
      </c>
    </row>
    <row r="494" spans="1:5" ht="12.75">
      <c r="A494" t="s">
        <v>58</v>
      </c>
      <c r="E494" s="39" t="s">
        <v>5</v>
      </c>
    </row>
    <row r="495" spans="1:16" ht="25.5">
      <c r="A495" t="s">
        <v>50</v>
      </c>
      <c s="34" t="s">
        <v>93</v>
      </c>
      <c s="34" t="s">
        <v>3445</v>
      </c>
      <c s="35" t="s">
        <v>5</v>
      </c>
      <c s="6" t="s">
        <v>3446</v>
      </c>
      <c s="36" t="s">
        <v>54</v>
      </c>
      <c s="37">
        <v>1</v>
      </c>
      <c s="36">
        <v>0</v>
      </c>
      <c s="36">
        <f>ROUND(G495*H495,6)</f>
      </c>
      <c r="L495" s="38">
        <v>0</v>
      </c>
      <c s="32">
        <f>ROUND(ROUND(L495,2)*ROUND(G495,3),2)</f>
      </c>
      <c s="36" t="s">
        <v>386</v>
      </c>
      <c>
        <f>(M495*21)/100</f>
      </c>
      <c t="s">
        <v>28</v>
      </c>
    </row>
    <row r="496" spans="1:5" ht="25.5">
      <c r="A496" s="35" t="s">
        <v>56</v>
      </c>
      <c r="E496" s="39" t="s">
        <v>3446</v>
      </c>
    </row>
    <row r="497" spans="1:5" ht="12.75">
      <c r="A497" s="35" t="s">
        <v>57</v>
      </c>
      <c r="E497" s="40" t="s">
        <v>5</v>
      </c>
    </row>
    <row r="498" spans="1:5" ht="12.75">
      <c r="A498" t="s">
        <v>58</v>
      </c>
      <c r="E498" s="39" t="s">
        <v>5</v>
      </c>
    </row>
    <row r="499" spans="1:16" ht="12.75">
      <c r="A499" t="s">
        <v>50</v>
      </c>
      <c s="34" t="s">
        <v>97</v>
      </c>
      <c s="34" t="s">
        <v>3447</v>
      </c>
      <c s="35" t="s">
        <v>5</v>
      </c>
      <c s="6" t="s">
        <v>3448</v>
      </c>
      <c s="36" t="s">
        <v>54</v>
      </c>
      <c s="37">
        <v>1</v>
      </c>
      <c s="36">
        <v>0.0009</v>
      </c>
      <c s="36">
        <f>ROUND(G499*H499,6)</f>
      </c>
      <c r="L499" s="38">
        <v>0</v>
      </c>
      <c s="32">
        <f>ROUND(ROUND(L499,2)*ROUND(G499,3),2)</f>
      </c>
      <c s="36" t="s">
        <v>386</v>
      </c>
      <c>
        <f>(M499*21)/100</f>
      </c>
      <c t="s">
        <v>28</v>
      </c>
    </row>
    <row r="500" spans="1:5" ht="12.75">
      <c r="A500" s="35" t="s">
        <v>56</v>
      </c>
      <c r="E500" s="39" t="s">
        <v>3448</v>
      </c>
    </row>
    <row r="501" spans="1:5" ht="12.75">
      <c r="A501" s="35" t="s">
        <v>57</v>
      </c>
      <c r="E501" s="40" t="s">
        <v>5</v>
      </c>
    </row>
    <row r="502" spans="1:5" ht="12.75">
      <c r="A502" t="s">
        <v>58</v>
      </c>
      <c r="E502" s="39" t="s">
        <v>5</v>
      </c>
    </row>
    <row r="503" spans="1:16" ht="25.5">
      <c r="A503" t="s">
        <v>50</v>
      </c>
      <c s="34" t="s">
        <v>65</v>
      </c>
      <c s="34" t="s">
        <v>3267</v>
      </c>
      <c s="35" t="s">
        <v>5</v>
      </c>
      <c s="6" t="s">
        <v>3449</v>
      </c>
      <c s="36" t="s">
        <v>252</v>
      </c>
      <c s="37">
        <v>1</v>
      </c>
      <c s="36">
        <v>0.0001</v>
      </c>
      <c s="36">
        <f>ROUND(G503*H503,6)</f>
      </c>
      <c r="L503" s="38">
        <v>0</v>
      </c>
      <c s="32">
        <f>ROUND(ROUND(L503,2)*ROUND(G503,3),2)</f>
      </c>
      <c s="36" t="s">
        <v>386</v>
      </c>
      <c>
        <f>(M503*21)/100</f>
      </c>
      <c t="s">
        <v>28</v>
      </c>
    </row>
    <row r="504" spans="1:5" ht="25.5">
      <c r="A504" s="35" t="s">
        <v>56</v>
      </c>
      <c r="E504" s="39" t="s">
        <v>3449</v>
      </c>
    </row>
    <row r="505" spans="1:5" ht="12.75">
      <c r="A505" s="35" t="s">
        <v>57</v>
      </c>
      <c r="E505" s="40" t="s">
        <v>5</v>
      </c>
    </row>
    <row r="506" spans="1:5" ht="38.25">
      <c r="A506" t="s">
        <v>58</v>
      </c>
      <c r="E506" s="39" t="s">
        <v>3269</v>
      </c>
    </row>
    <row r="507" spans="1:16" ht="12.75">
      <c r="A507" t="s">
        <v>50</v>
      </c>
      <c s="34" t="s">
        <v>103</v>
      </c>
      <c s="34" t="s">
        <v>3270</v>
      </c>
      <c s="35" t="s">
        <v>5</v>
      </c>
      <c s="6" t="s">
        <v>3450</v>
      </c>
      <c s="36" t="s">
        <v>252</v>
      </c>
      <c s="37">
        <v>1.1</v>
      </c>
      <c s="36">
        <v>0.0014</v>
      </c>
      <c s="36">
        <f>ROUND(G507*H507,6)</f>
      </c>
      <c r="L507" s="38">
        <v>0</v>
      </c>
      <c s="32">
        <f>ROUND(ROUND(L507,2)*ROUND(G507,3),2)</f>
      </c>
      <c s="36" t="s">
        <v>386</v>
      </c>
      <c>
        <f>(M507*21)/100</f>
      </c>
      <c t="s">
        <v>28</v>
      </c>
    </row>
    <row r="508" spans="1:5" ht="12.75">
      <c r="A508" s="35" t="s">
        <v>56</v>
      </c>
      <c r="E508" s="39" t="s">
        <v>3450</v>
      </c>
    </row>
    <row r="509" spans="1:5" ht="12.75">
      <c r="A509" s="35" t="s">
        <v>57</v>
      </c>
      <c r="E509" s="40" t="s">
        <v>3451</v>
      </c>
    </row>
    <row r="510" spans="1:5" ht="38.25">
      <c r="A510" t="s">
        <v>58</v>
      </c>
      <c r="E510" s="39" t="s">
        <v>3273</v>
      </c>
    </row>
    <row r="511" spans="1:16" ht="12.75">
      <c r="A511" t="s">
        <v>50</v>
      </c>
      <c s="34" t="s">
        <v>107</v>
      </c>
      <c s="34" t="s">
        <v>3274</v>
      </c>
      <c s="35" t="s">
        <v>5</v>
      </c>
      <c s="6" t="s">
        <v>3452</v>
      </c>
      <c s="36" t="s">
        <v>252</v>
      </c>
      <c s="37">
        <v>1.2</v>
      </c>
      <c s="36">
        <v>7E-05</v>
      </c>
      <c s="36">
        <f>ROUND(G511*H511,6)</f>
      </c>
      <c r="L511" s="38">
        <v>0</v>
      </c>
      <c s="32">
        <f>ROUND(ROUND(L511,2)*ROUND(G511,3),2)</f>
      </c>
      <c s="36" t="s">
        <v>386</v>
      </c>
      <c>
        <f>(M511*21)/100</f>
      </c>
      <c t="s">
        <v>28</v>
      </c>
    </row>
    <row r="512" spans="1:5" ht="12.75">
      <c r="A512" s="35" t="s">
        <v>56</v>
      </c>
      <c r="E512" s="39" t="s">
        <v>3452</v>
      </c>
    </row>
    <row r="513" spans="1:5" ht="12.75">
      <c r="A513" s="35" t="s">
        <v>57</v>
      </c>
      <c r="E513" s="40" t="s">
        <v>5</v>
      </c>
    </row>
    <row r="514" spans="1:5" ht="12.75">
      <c r="A514" t="s">
        <v>58</v>
      </c>
      <c r="E514" s="39" t="s">
        <v>5</v>
      </c>
    </row>
    <row r="515" spans="1:16" ht="12.75">
      <c r="A515" t="s">
        <v>50</v>
      </c>
      <c s="34" t="s">
        <v>110</v>
      </c>
      <c s="34" t="s">
        <v>3276</v>
      </c>
      <c s="35" t="s">
        <v>5</v>
      </c>
      <c s="6" t="s">
        <v>3453</v>
      </c>
      <c s="36" t="s">
        <v>252</v>
      </c>
      <c s="37">
        <v>1.2</v>
      </c>
      <c s="36">
        <v>0.00489</v>
      </c>
      <c s="36">
        <f>ROUND(G515*H515,6)</f>
      </c>
      <c r="L515" s="38">
        <v>0</v>
      </c>
      <c s="32">
        <f>ROUND(ROUND(L515,2)*ROUND(G515,3),2)</f>
      </c>
      <c s="36" t="s">
        <v>386</v>
      </c>
      <c>
        <f>(M515*21)/100</f>
      </c>
      <c t="s">
        <v>28</v>
      </c>
    </row>
    <row r="516" spans="1:5" ht="12.75">
      <c r="A516" s="35" t="s">
        <v>56</v>
      </c>
      <c r="E516" s="39" t="s">
        <v>3453</v>
      </c>
    </row>
    <row r="517" spans="1:5" ht="12.75">
      <c r="A517" s="35" t="s">
        <v>57</v>
      </c>
      <c r="E517" s="40" t="s">
        <v>5</v>
      </c>
    </row>
    <row r="518" spans="1:5" ht="12.75">
      <c r="A518" t="s">
        <v>58</v>
      </c>
      <c r="E518" s="39" t="s">
        <v>5</v>
      </c>
    </row>
    <row r="519" spans="1:16" ht="25.5">
      <c r="A519" t="s">
        <v>50</v>
      </c>
      <c s="34" t="s">
        <v>113</v>
      </c>
      <c s="34" t="s">
        <v>3319</v>
      </c>
      <c s="35" t="s">
        <v>5</v>
      </c>
      <c s="6" t="s">
        <v>3454</v>
      </c>
      <c s="36" t="s">
        <v>240</v>
      </c>
      <c s="37">
        <v>0.045</v>
      </c>
      <c s="36">
        <v>0</v>
      </c>
      <c s="36">
        <f>ROUND(G519*H519,6)</f>
      </c>
      <c r="L519" s="38">
        <v>0</v>
      </c>
      <c s="32">
        <f>ROUND(ROUND(L519,2)*ROUND(G519,3),2)</f>
      </c>
      <c s="36" t="s">
        <v>386</v>
      </c>
      <c>
        <f>(M519*21)/100</f>
      </c>
      <c t="s">
        <v>28</v>
      </c>
    </row>
    <row r="520" spans="1:5" ht="25.5">
      <c r="A520" s="35" t="s">
        <v>56</v>
      </c>
      <c r="E520" s="39" t="s">
        <v>3454</v>
      </c>
    </row>
    <row r="521" spans="1:5" ht="12.75">
      <c r="A521" s="35" t="s">
        <v>57</v>
      </c>
      <c r="E521" s="40" t="s">
        <v>5</v>
      </c>
    </row>
    <row r="522" spans="1:5" ht="12.75">
      <c r="A522" t="s">
        <v>58</v>
      </c>
      <c r="E522" s="39" t="s">
        <v>5</v>
      </c>
    </row>
    <row r="523" spans="1:16" ht="38.25">
      <c r="A523" t="s">
        <v>50</v>
      </c>
      <c s="34" t="s">
        <v>116</v>
      </c>
      <c s="34" t="s">
        <v>3321</v>
      </c>
      <c s="35" t="s">
        <v>5</v>
      </c>
      <c s="6" t="s">
        <v>3455</v>
      </c>
      <c s="36" t="s">
        <v>240</v>
      </c>
      <c s="37">
        <v>0.045</v>
      </c>
      <c s="36">
        <v>0</v>
      </c>
      <c s="36">
        <f>ROUND(G523*H523,6)</f>
      </c>
      <c r="L523" s="38">
        <v>0</v>
      </c>
      <c s="32">
        <f>ROUND(ROUND(L523,2)*ROUND(G523,3),2)</f>
      </c>
      <c s="36" t="s">
        <v>386</v>
      </c>
      <c>
        <f>(M523*21)/100</f>
      </c>
      <c t="s">
        <v>28</v>
      </c>
    </row>
    <row r="524" spans="1:5" ht="38.25">
      <c r="A524" s="35" t="s">
        <v>56</v>
      </c>
      <c r="E524" s="39" t="s">
        <v>3456</v>
      </c>
    </row>
    <row r="525" spans="1:5" ht="12.75">
      <c r="A525" s="35" t="s">
        <v>57</v>
      </c>
      <c r="E525" s="40" t="s">
        <v>5</v>
      </c>
    </row>
    <row r="526" spans="1:5" ht="12.75">
      <c r="A526" t="s">
        <v>58</v>
      </c>
      <c r="E526" s="39" t="s">
        <v>5</v>
      </c>
    </row>
    <row r="527" spans="1:13" ht="12.75">
      <c r="A527" t="s">
        <v>2811</v>
      </c>
      <c r="C527" s="31" t="s">
        <v>3457</v>
      </c>
      <c r="E527" s="33" t="s">
        <v>3458</v>
      </c>
      <c r="J527" s="32">
        <f>0+J528</f>
      </c>
      <c s="32">
        <f>0+K528</f>
      </c>
      <c s="32">
        <f>0+L528</f>
      </c>
      <c s="32">
        <f>0+M528</f>
      </c>
    </row>
    <row r="528" spans="1:13" ht="12.75">
      <c r="A528" t="s">
        <v>47</v>
      </c>
      <c r="C528" s="31" t="s">
        <v>3173</v>
      </c>
      <c r="E528" s="33" t="s">
        <v>3174</v>
      </c>
      <c r="J528" s="32">
        <f>0</f>
      </c>
      <c s="32">
        <f>0</f>
      </c>
      <c s="32">
        <f>0+L529+L533+L537+L541</f>
      </c>
      <c s="32">
        <f>0+M529+M533+M537+M541</f>
      </c>
    </row>
    <row r="529" spans="1:16" ht="25.5">
      <c r="A529" t="s">
        <v>50</v>
      </c>
      <c s="34" t="s">
        <v>51</v>
      </c>
      <c s="34" t="s">
        <v>3459</v>
      </c>
      <c s="35" t="s">
        <v>5</v>
      </c>
      <c s="6" t="s">
        <v>3460</v>
      </c>
      <c s="36" t="s">
        <v>54</v>
      </c>
      <c s="37">
        <v>1</v>
      </c>
      <c s="36">
        <v>0.102</v>
      </c>
      <c s="36">
        <f>ROUND(G529*H529,6)</f>
      </c>
      <c r="L529" s="38">
        <v>0</v>
      </c>
      <c s="32">
        <f>ROUND(ROUND(L529,2)*ROUND(G529,3),2)</f>
      </c>
      <c s="36" t="s">
        <v>55</v>
      </c>
      <c>
        <f>(M529*21)/100</f>
      </c>
      <c t="s">
        <v>28</v>
      </c>
    </row>
    <row r="530" spans="1:5" ht="25.5">
      <c r="A530" s="35" t="s">
        <v>56</v>
      </c>
      <c r="E530" s="39" t="s">
        <v>3460</v>
      </c>
    </row>
    <row r="531" spans="1:5" ht="12.75">
      <c r="A531" s="35" t="s">
        <v>57</v>
      </c>
      <c r="E531" s="40" t="s">
        <v>5</v>
      </c>
    </row>
    <row r="532" spans="1:5" ht="12.75">
      <c r="A532" t="s">
        <v>58</v>
      </c>
      <c r="E532" s="39" t="s">
        <v>5</v>
      </c>
    </row>
    <row r="533" spans="1:16" ht="25.5">
      <c r="A533" t="s">
        <v>50</v>
      </c>
      <c s="34" t="s">
        <v>28</v>
      </c>
      <c s="34" t="s">
        <v>3461</v>
      </c>
      <c s="35" t="s">
        <v>5</v>
      </c>
      <c s="6" t="s">
        <v>3462</v>
      </c>
      <c s="36" t="s">
        <v>54</v>
      </c>
      <c s="37">
        <v>1</v>
      </c>
      <c s="36">
        <v>0.102</v>
      </c>
      <c s="36">
        <f>ROUND(G533*H533,6)</f>
      </c>
      <c r="L533" s="38">
        <v>0</v>
      </c>
      <c s="32">
        <f>ROUND(ROUND(L533,2)*ROUND(G533,3),2)</f>
      </c>
      <c s="36" t="s">
        <v>55</v>
      </c>
      <c>
        <f>(M533*21)/100</f>
      </c>
      <c t="s">
        <v>28</v>
      </c>
    </row>
    <row r="534" spans="1:5" ht="25.5">
      <c r="A534" s="35" t="s">
        <v>56</v>
      </c>
      <c r="E534" s="39" t="s">
        <v>3462</v>
      </c>
    </row>
    <row r="535" spans="1:5" ht="12.75">
      <c r="A535" s="35" t="s">
        <v>57</v>
      </c>
      <c r="E535" s="40" t="s">
        <v>5</v>
      </c>
    </row>
    <row r="536" spans="1:5" ht="165.75">
      <c r="A536" t="s">
        <v>58</v>
      </c>
      <c r="E536" s="39" t="s">
        <v>3463</v>
      </c>
    </row>
    <row r="537" spans="1:16" ht="25.5">
      <c r="A537" t="s">
        <v>50</v>
      </c>
      <c s="34" t="s">
        <v>26</v>
      </c>
      <c s="34" t="s">
        <v>3319</v>
      </c>
      <c s="35" t="s">
        <v>5</v>
      </c>
      <c s="6" t="s">
        <v>3464</v>
      </c>
      <c s="36" t="s">
        <v>240</v>
      </c>
      <c s="37">
        <v>0.204</v>
      </c>
      <c s="36">
        <v>0</v>
      </c>
      <c s="36">
        <f>ROUND(G537*H537,6)</f>
      </c>
      <c r="L537" s="38">
        <v>0</v>
      </c>
      <c s="32">
        <f>ROUND(ROUND(L537,2)*ROUND(G537,3),2)</f>
      </c>
      <c s="36" t="s">
        <v>386</v>
      </c>
      <c>
        <f>(M537*21)/100</f>
      </c>
      <c t="s">
        <v>28</v>
      </c>
    </row>
    <row r="538" spans="1:5" ht="25.5">
      <c r="A538" s="35" t="s">
        <v>56</v>
      </c>
      <c r="E538" s="39" t="s">
        <v>3464</v>
      </c>
    </row>
    <row r="539" spans="1:5" ht="12.75">
      <c r="A539" s="35" t="s">
        <v>57</v>
      </c>
      <c r="E539" s="40" t="s">
        <v>5</v>
      </c>
    </row>
    <row r="540" spans="1:5" ht="12.75">
      <c r="A540" t="s">
        <v>58</v>
      </c>
      <c r="E540" s="39" t="s">
        <v>5</v>
      </c>
    </row>
    <row r="541" spans="1:16" ht="38.25">
      <c r="A541" t="s">
        <v>50</v>
      </c>
      <c s="34" t="s">
        <v>82</v>
      </c>
      <c s="34" t="s">
        <v>3321</v>
      </c>
      <c s="35" t="s">
        <v>5</v>
      </c>
      <c s="6" t="s">
        <v>3465</v>
      </c>
      <c s="36" t="s">
        <v>240</v>
      </c>
      <c s="37">
        <v>0.204</v>
      </c>
      <c s="36">
        <v>0</v>
      </c>
      <c s="36">
        <f>ROUND(G541*H541,6)</f>
      </c>
      <c r="L541" s="38">
        <v>0</v>
      </c>
      <c s="32">
        <f>ROUND(ROUND(L541,2)*ROUND(G541,3),2)</f>
      </c>
      <c s="36" t="s">
        <v>386</v>
      </c>
      <c>
        <f>(M541*21)/100</f>
      </c>
      <c t="s">
        <v>28</v>
      </c>
    </row>
    <row r="542" spans="1:5" ht="38.25">
      <c r="A542" s="35" t="s">
        <v>56</v>
      </c>
      <c r="E542" s="39" t="s">
        <v>3466</v>
      </c>
    </row>
    <row r="543" spans="1:5" ht="12.75">
      <c r="A543" s="35" t="s">
        <v>57</v>
      </c>
      <c r="E543" s="40" t="s">
        <v>5</v>
      </c>
    </row>
    <row r="544" spans="1:5" ht="12.75">
      <c r="A544" t="s">
        <v>58</v>
      </c>
      <c r="E544" s="39" t="s">
        <v>5</v>
      </c>
    </row>
    <row r="545" spans="1:13" ht="12.75">
      <c r="A545" t="s">
        <v>2811</v>
      </c>
      <c r="C545" s="31" t="s">
        <v>3467</v>
      </c>
      <c r="E545" s="33" t="s">
        <v>3468</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3469</v>
      </c>
      <c s="35" t="s">
        <v>5</v>
      </c>
      <c s="6" t="s">
        <v>3470</v>
      </c>
      <c s="36" t="s">
        <v>54</v>
      </c>
      <c s="37">
        <v>3</v>
      </c>
      <c s="36">
        <v>0</v>
      </c>
      <c s="36">
        <f>ROUND(G547*H547,6)</f>
      </c>
      <c r="L547" s="38">
        <v>0</v>
      </c>
      <c s="32">
        <f>ROUND(ROUND(L547,2)*ROUND(G547,3),2)</f>
      </c>
      <c s="36" t="s">
        <v>386</v>
      </c>
      <c>
        <f>(M547*21)/100</f>
      </c>
      <c t="s">
        <v>28</v>
      </c>
    </row>
    <row r="548" spans="1:5" ht="25.5">
      <c r="A548" s="35" t="s">
        <v>56</v>
      </c>
      <c r="E548" s="39" t="s">
        <v>3470</v>
      </c>
    </row>
    <row r="549" spans="1:5" ht="12.75">
      <c r="A549" s="35" t="s">
        <v>57</v>
      </c>
      <c r="E549" s="40" t="s">
        <v>5</v>
      </c>
    </row>
    <row r="550" spans="1:5" ht="12.75">
      <c r="A550" t="s">
        <v>58</v>
      </c>
      <c r="E550" s="39" t="s">
        <v>5</v>
      </c>
    </row>
    <row r="551" spans="1:16" ht="25.5">
      <c r="A551" t="s">
        <v>50</v>
      </c>
      <c s="34" t="s">
        <v>28</v>
      </c>
      <c s="34" t="s">
        <v>3471</v>
      </c>
      <c s="35" t="s">
        <v>5</v>
      </c>
      <c s="6" t="s">
        <v>3472</v>
      </c>
      <c s="36" t="s">
        <v>54</v>
      </c>
      <c s="37">
        <v>18</v>
      </c>
      <c s="36">
        <v>0</v>
      </c>
      <c s="36">
        <f>ROUND(G551*H551,6)</f>
      </c>
      <c r="L551" s="38">
        <v>0</v>
      </c>
      <c s="32">
        <f>ROUND(ROUND(L551,2)*ROUND(G551,3),2)</f>
      </c>
      <c s="36" t="s">
        <v>386</v>
      </c>
      <c>
        <f>(M551*21)/100</f>
      </c>
      <c t="s">
        <v>28</v>
      </c>
    </row>
    <row r="552" spans="1:5" ht="38.25">
      <c r="A552" s="35" t="s">
        <v>56</v>
      </c>
      <c r="E552" s="39" t="s">
        <v>3473</v>
      </c>
    </row>
    <row r="553" spans="1:5" ht="12.75">
      <c r="A553" s="35" t="s">
        <v>57</v>
      </c>
      <c r="E553" s="40" t="s">
        <v>5</v>
      </c>
    </row>
    <row r="554" spans="1:5" ht="12.75">
      <c r="A554" t="s">
        <v>58</v>
      </c>
      <c r="E554" s="39" t="s">
        <v>5</v>
      </c>
    </row>
    <row r="555" spans="1:16" ht="25.5">
      <c r="A555" t="s">
        <v>50</v>
      </c>
      <c s="34" t="s">
        <v>26</v>
      </c>
      <c s="34" t="s">
        <v>3474</v>
      </c>
      <c s="35" t="s">
        <v>5</v>
      </c>
      <c s="6" t="s">
        <v>3475</v>
      </c>
      <c s="36" t="s">
        <v>54</v>
      </c>
      <c s="37">
        <v>3</v>
      </c>
      <c s="36">
        <v>0</v>
      </c>
      <c s="36">
        <f>ROUND(G555*H555,6)</f>
      </c>
      <c r="L555" s="38">
        <v>0</v>
      </c>
      <c s="32">
        <f>ROUND(ROUND(L555,2)*ROUND(G555,3),2)</f>
      </c>
      <c s="36" t="s">
        <v>386</v>
      </c>
      <c>
        <f>(M555*21)/100</f>
      </c>
      <c t="s">
        <v>28</v>
      </c>
    </row>
    <row r="556" spans="1:5" ht="25.5">
      <c r="A556" s="35" t="s">
        <v>56</v>
      </c>
      <c r="E556" s="39" t="s">
        <v>3475</v>
      </c>
    </row>
    <row r="557" spans="1:5" ht="12.75">
      <c r="A557" s="35" t="s">
        <v>57</v>
      </c>
      <c r="E557" s="40" t="s">
        <v>5</v>
      </c>
    </row>
    <row r="558" spans="1:5" ht="12.75">
      <c r="A558" t="s">
        <v>58</v>
      </c>
      <c r="E558" s="39" t="s">
        <v>5</v>
      </c>
    </row>
    <row r="559" spans="1:16" ht="25.5">
      <c r="A559" t="s">
        <v>50</v>
      </c>
      <c s="34" t="s">
        <v>82</v>
      </c>
      <c s="34" t="s">
        <v>3476</v>
      </c>
      <c s="35" t="s">
        <v>5</v>
      </c>
      <c s="6" t="s">
        <v>3477</v>
      </c>
      <c s="36" t="s">
        <v>54</v>
      </c>
      <c s="37">
        <v>3</v>
      </c>
      <c s="36">
        <v>0</v>
      </c>
      <c s="36">
        <f>ROUND(G559*H559,6)</f>
      </c>
      <c r="L559" s="38">
        <v>0</v>
      </c>
      <c s="32">
        <f>ROUND(ROUND(L559,2)*ROUND(G559,3),2)</f>
      </c>
      <c s="36" t="s">
        <v>386</v>
      </c>
      <c>
        <f>(M559*21)/100</f>
      </c>
      <c t="s">
        <v>28</v>
      </c>
    </row>
    <row r="560" spans="1:5" ht="25.5">
      <c r="A560" s="35" t="s">
        <v>56</v>
      </c>
      <c r="E560" s="39" t="s">
        <v>3477</v>
      </c>
    </row>
    <row r="561" spans="1:5" ht="12.75">
      <c r="A561" s="35" t="s">
        <v>57</v>
      </c>
      <c r="E561" s="40" t="s">
        <v>5</v>
      </c>
    </row>
    <row r="562" spans="1:5" ht="12.75">
      <c r="A562" t="s">
        <v>58</v>
      </c>
      <c r="E562" s="39" t="s">
        <v>5</v>
      </c>
    </row>
    <row r="563" spans="1:16" ht="25.5">
      <c r="A563" t="s">
        <v>50</v>
      </c>
      <c s="34" t="s">
        <v>86</v>
      </c>
      <c s="34" t="s">
        <v>3478</v>
      </c>
      <c s="35" t="s">
        <v>5</v>
      </c>
      <c s="6" t="s">
        <v>3479</v>
      </c>
      <c s="36" t="s">
        <v>54</v>
      </c>
      <c s="37">
        <v>3</v>
      </c>
      <c s="36">
        <v>0</v>
      </c>
      <c s="36">
        <f>ROUND(G563*H563,6)</f>
      </c>
      <c r="L563" s="38">
        <v>0</v>
      </c>
      <c s="32">
        <f>ROUND(ROUND(L563,2)*ROUND(G563,3),2)</f>
      </c>
      <c s="36" t="s">
        <v>386</v>
      </c>
      <c>
        <f>(M563*21)/100</f>
      </c>
      <c t="s">
        <v>28</v>
      </c>
    </row>
    <row r="564" spans="1:5" ht="38.25">
      <c r="A564" s="35" t="s">
        <v>56</v>
      </c>
      <c r="E564" s="39" t="s">
        <v>3480</v>
      </c>
    </row>
    <row r="565" spans="1:5" ht="12.75">
      <c r="A565" s="35" t="s">
        <v>57</v>
      </c>
      <c r="E565" s="40" t="s">
        <v>5</v>
      </c>
    </row>
    <row r="566" spans="1:5" ht="12.75">
      <c r="A566" t="s">
        <v>58</v>
      </c>
      <c r="E566" s="39" t="s">
        <v>5</v>
      </c>
    </row>
    <row r="567" spans="1:16" ht="25.5">
      <c r="A567" t="s">
        <v>50</v>
      </c>
      <c s="34" t="s">
        <v>27</v>
      </c>
      <c s="34" t="s">
        <v>3481</v>
      </c>
      <c s="35" t="s">
        <v>5</v>
      </c>
      <c s="6" t="s">
        <v>3482</v>
      </c>
      <c s="36" t="s">
        <v>54</v>
      </c>
      <c s="37">
        <v>3</v>
      </c>
      <c s="36">
        <v>0</v>
      </c>
      <c s="36">
        <f>ROUND(G567*H567,6)</f>
      </c>
      <c r="L567" s="38">
        <v>0</v>
      </c>
      <c s="32">
        <f>ROUND(ROUND(L567,2)*ROUND(G567,3),2)</f>
      </c>
      <c s="36" t="s">
        <v>386</v>
      </c>
      <c>
        <f>(M567*21)/100</f>
      </c>
      <c t="s">
        <v>28</v>
      </c>
    </row>
    <row r="568" spans="1:5" ht="25.5">
      <c r="A568" s="35" t="s">
        <v>56</v>
      </c>
      <c r="E568" s="39" t="s">
        <v>3482</v>
      </c>
    </row>
    <row r="569" spans="1:5" ht="12.75">
      <c r="A569" s="35" t="s">
        <v>57</v>
      </c>
      <c r="E569" s="40" t="s">
        <v>5</v>
      </c>
    </row>
    <row r="570" spans="1:5" ht="12.75">
      <c r="A570" t="s">
        <v>58</v>
      </c>
      <c r="E570" s="39" t="s">
        <v>5</v>
      </c>
    </row>
    <row r="571" spans="1:16" ht="25.5">
      <c r="A571" t="s">
        <v>50</v>
      </c>
      <c s="34" t="s">
        <v>93</v>
      </c>
      <c s="34" t="s">
        <v>3483</v>
      </c>
      <c s="35" t="s">
        <v>5</v>
      </c>
      <c s="6" t="s">
        <v>3484</v>
      </c>
      <c s="36" t="s">
        <v>3485</v>
      </c>
      <c s="37">
        <v>15</v>
      </c>
      <c s="36">
        <v>0</v>
      </c>
      <c s="36">
        <f>ROUND(G571*H571,6)</f>
      </c>
      <c r="L571" s="38">
        <v>0</v>
      </c>
      <c s="32">
        <f>ROUND(ROUND(L571,2)*ROUND(G571,3),2)</f>
      </c>
      <c s="36" t="s">
        <v>386</v>
      </c>
      <c>
        <f>(M571*21)/100</f>
      </c>
      <c t="s">
        <v>28</v>
      </c>
    </row>
    <row r="572" spans="1:5" ht="25.5">
      <c r="A572" s="35" t="s">
        <v>56</v>
      </c>
      <c r="E572" s="39" t="s">
        <v>3484</v>
      </c>
    </row>
    <row r="573" spans="1:5" ht="12.75">
      <c r="A573" s="35" t="s">
        <v>57</v>
      </c>
      <c r="E573" s="40" t="s">
        <v>5</v>
      </c>
    </row>
    <row r="574" spans="1:5" ht="12.75">
      <c r="A574" t="s">
        <v>58</v>
      </c>
      <c r="E574" s="39" t="s">
        <v>5</v>
      </c>
    </row>
    <row r="575" spans="1:16" ht="25.5">
      <c r="A575" t="s">
        <v>50</v>
      </c>
      <c s="34" t="s">
        <v>97</v>
      </c>
      <c s="34" t="s">
        <v>3486</v>
      </c>
      <c s="35" t="s">
        <v>5</v>
      </c>
      <c s="6" t="s">
        <v>3487</v>
      </c>
      <c s="36" t="s">
        <v>74</v>
      </c>
      <c s="37">
        <v>40</v>
      </c>
      <c s="36">
        <v>0</v>
      </c>
      <c s="36">
        <f>ROUND(G575*H575,6)</f>
      </c>
      <c r="L575" s="38">
        <v>0</v>
      </c>
      <c s="32">
        <f>ROUND(ROUND(L575,2)*ROUND(G575,3),2)</f>
      </c>
      <c s="36" t="s">
        <v>386</v>
      </c>
      <c>
        <f>(M575*21)/100</f>
      </c>
      <c t="s">
        <v>28</v>
      </c>
    </row>
    <row r="576" spans="1:5" ht="25.5">
      <c r="A576" s="35" t="s">
        <v>56</v>
      </c>
      <c r="E576" s="39" t="s">
        <v>3487</v>
      </c>
    </row>
    <row r="577" spans="1:5" ht="12.75">
      <c r="A577" s="35" t="s">
        <v>57</v>
      </c>
      <c r="E577" s="40" t="s">
        <v>5</v>
      </c>
    </row>
    <row r="578" spans="1:5" ht="12.75">
      <c r="A578" t="s">
        <v>58</v>
      </c>
      <c r="E578" s="39" t="s">
        <v>5</v>
      </c>
    </row>
    <row r="579" spans="1:16" ht="12.75">
      <c r="A579" t="s">
        <v>50</v>
      </c>
      <c s="34" t="s">
        <v>65</v>
      </c>
      <c s="34" t="s">
        <v>3488</v>
      </c>
      <c s="35" t="s">
        <v>5</v>
      </c>
      <c s="6" t="s">
        <v>3489</v>
      </c>
      <c s="36" t="s">
        <v>252</v>
      </c>
      <c s="37">
        <v>120</v>
      </c>
      <c s="36">
        <v>0</v>
      </c>
      <c s="36">
        <f>ROUND(G579*H579,6)</f>
      </c>
      <c r="L579" s="38">
        <v>0</v>
      </c>
      <c s="32">
        <f>ROUND(ROUND(L579,2)*ROUND(G579,3),2)</f>
      </c>
      <c s="36" t="s">
        <v>386</v>
      </c>
      <c>
        <f>(M579*21)/100</f>
      </c>
      <c t="s">
        <v>28</v>
      </c>
    </row>
    <row r="580" spans="1:5" ht="12.75">
      <c r="A580" s="35" t="s">
        <v>56</v>
      </c>
      <c r="E580" s="39" t="s">
        <v>3489</v>
      </c>
    </row>
    <row r="581" spans="1:5" ht="12.75">
      <c r="A581" s="35" t="s">
        <v>57</v>
      </c>
      <c r="E581" s="40" t="s">
        <v>5</v>
      </c>
    </row>
    <row r="582" spans="1:5" ht="12.75">
      <c r="A582" t="s">
        <v>58</v>
      </c>
      <c r="E582" s="39" t="s">
        <v>5</v>
      </c>
    </row>
    <row r="583" spans="1:16" ht="25.5">
      <c r="A583" t="s">
        <v>50</v>
      </c>
      <c s="34" t="s">
        <v>103</v>
      </c>
      <c s="34" t="s">
        <v>3490</v>
      </c>
      <c s="35" t="s">
        <v>5</v>
      </c>
      <c s="6" t="s">
        <v>3491</v>
      </c>
      <c s="36" t="s">
        <v>252</v>
      </c>
      <c s="37">
        <v>120</v>
      </c>
      <c s="36">
        <v>0</v>
      </c>
      <c s="36">
        <f>ROUND(G583*H583,6)</f>
      </c>
      <c r="L583" s="38">
        <v>0</v>
      </c>
      <c s="32">
        <f>ROUND(ROUND(L583,2)*ROUND(G583,3),2)</f>
      </c>
      <c s="36" t="s">
        <v>386</v>
      </c>
      <c>
        <f>(M583*21)/100</f>
      </c>
      <c t="s">
        <v>28</v>
      </c>
    </row>
    <row r="584" spans="1:5" ht="25.5">
      <c r="A584" s="35" t="s">
        <v>56</v>
      </c>
      <c r="E584" s="39" t="s">
        <v>3491</v>
      </c>
    </row>
    <row r="585" spans="1:5" ht="12.75">
      <c r="A585" s="35" t="s">
        <v>57</v>
      </c>
      <c r="E585" s="40" t="s">
        <v>5</v>
      </c>
    </row>
    <row r="586" spans="1:5" ht="12.75">
      <c r="A586" t="s">
        <v>58</v>
      </c>
      <c r="E586" s="39" t="s">
        <v>5</v>
      </c>
    </row>
    <row r="587" spans="1:16" ht="12.75">
      <c r="A587" t="s">
        <v>50</v>
      </c>
      <c s="34" t="s">
        <v>107</v>
      </c>
      <c s="34" t="s">
        <v>3492</v>
      </c>
      <c s="35" t="s">
        <v>5</v>
      </c>
      <c s="6" t="s">
        <v>3493</v>
      </c>
      <c s="36" t="s">
        <v>252</v>
      </c>
      <c s="37">
        <v>20</v>
      </c>
      <c s="36">
        <v>0</v>
      </c>
      <c s="36">
        <f>ROUND(G587*H587,6)</f>
      </c>
      <c r="L587" s="38">
        <v>0</v>
      </c>
      <c s="32">
        <f>ROUND(ROUND(L587,2)*ROUND(G587,3),2)</f>
      </c>
      <c s="36" t="s">
        <v>386</v>
      </c>
      <c>
        <f>(M587*21)/100</f>
      </c>
      <c t="s">
        <v>28</v>
      </c>
    </row>
    <row r="588" spans="1:5" ht="12.75">
      <c r="A588" s="35" t="s">
        <v>56</v>
      </c>
      <c r="E588" s="39" t="s">
        <v>3493</v>
      </c>
    </row>
    <row r="589" spans="1:5" ht="12.75">
      <c r="A589" s="35" t="s">
        <v>57</v>
      </c>
      <c r="E589" s="40" t="s">
        <v>5</v>
      </c>
    </row>
    <row r="590" spans="1:5" ht="12.75">
      <c r="A590" t="s">
        <v>58</v>
      </c>
      <c r="E590" s="39" t="s">
        <v>5</v>
      </c>
    </row>
    <row r="591" spans="1:16" ht="25.5">
      <c r="A591" t="s">
        <v>50</v>
      </c>
      <c s="34" t="s">
        <v>110</v>
      </c>
      <c s="34" t="s">
        <v>3494</v>
      </c>
      <c s="35" t="s">
        <v>5</v>
      </c>
      <c s="6" t="s">
        <v>3495</v>
      </c>
      <c s="36" t="s">
        <v>252</v>
      </c>
      <c s="37">
        <v>20</v>
      </c>
      <c s="36">
        <v>0</v>
      </c>
      <c s="36">
        <f>ROUND(G591*H591,6)</f>
      </c>
      <c r="L591" s="38">
        <v>0</v>
      </c>
      <c s="32">
        <f>ROUND(ROUND(L591,2)*ROUND(G591,3),2)</f>
      </c>
      <c s="36" t="s">
        <v>386</v>
      </c>
      <c>
        <f>(M591*21)/100</f>
      </c>
      <c t="s">
        <v>28</v>
      </c>
    </row>
    <row r="592" spans="1:5" ht="25.5">
      <c r="A592" s="35" t="s">
        <v>56</v>
      </c>
      <c r="E592" s="39" t="s">
        <v>3495</v>
      </c>
    </row>
    <row r="593" spans="1:5" ht="12.75">
      <c r="A593" s="35" t="s">
        <v>57</v>
      </c>
      <c r="E593" s="40" t="s">
        <v>5</v>
      </c>
    </row>
    <row r="594" spans="1:5" ht="12.75">
      <c r="A594" t="s">
        <v>58</v>
      </c>
      <c r="E594" s="39" t="s">
        <v>5</v>
      </c>
    </row>
    <row r="595" spans="1:16" ht="12.75">
      <c r="A595" t="s">
        <v>50</v>
      </c>
      <c s="34" t="s">
        <v>113</v>
      </c>
      <c s="34" t="s">
        <v>3496</v>
      </c>
      <c s="35" t="s">
        <v>5</v>
      </c>
      <c s="6" t="s">
        <v>3497</v>
      </c>
      <c s="36" t="s">
        <v>3498</v>
      </c>
      <c s="37">
        <v>20</v>
      </c>
      <c s="36">
        <v>0</v>
      </c>
      <c s="36">
        <f>ROUND(G595*H595,6)</f>
      </c>
      <c r="L595" s="38">
        <v>0</v>
      </c>
      <c s="32">
        <f>ROUND(ROUND(L595,2)*ROUND(G595,3),2)</f>
      </c>
      <c s="36" t="s">
        <v>55</v>
      </c>
      <c>
        <f>(M595*21)/100</f>
      </c>
      <c t="s">
        <v>28</v>
      </c>
    </row>
    <row r="596" spans="1:5" ht="12.75">
      <c r="A596" s="35" t="s">
        <v>56</v>
      </c>
      <c r="E596" s="39" t="s">
        <v>3497</v>
      </c>
    </row>
    <row r="597" spans="1:5" ht="12.75">
      <c r="A597" s="35" t="s">
        <v>57</v>
      </c>
      <c r="E597" s="40" t="s">
        <v>5</v>
      </c>
    </row>
    <row r="598" spans="1:5" ht="12.75">
      <c r="A598" t="s">
        <v>58</v>
      </c>
      <c r="E598" s="39" t="s">
        <v>5</v>
      </c>
    </row>
    <row r="599" spans="1:16" ht="12.75">
      <c r="A599" t="s">
        <v>50</v>
      </c>
      <c s="34" t="s">
        <v>116</v>
      </c>
      <c s="34" t="s">
        <v>3499</v>
      </c>
      <c s="35" t="s">
        <v>5</v>
      </c>
      <c s="6" t="s">
        <v>3500</v>
      </c>
      <c s="36" t="s">
        <v>1278</v>
      </c>
      <c s="37">
        <v>1</v>
      </c>
      <c s="36">
        <v>0</v>
      </c>
      <c s="36">
        <f>ROUND(G599*H599,6)</f>
      </c>
      <c r="L599" s="38">
        <v>0</v>
      </c>
      <c s="32">
        <f>ROUND(ROUND(L599,2)*ROUND(G599,3),2)</f>
      </c>
      <c s="36" t="s">
        <v>386</v>
      </c>
      <c>
        <f>(M599*21)/100</f>
      </c>
      <c t="s">
        <v>28</v>
      </c>
    </row>
    <row r="600" spans="1:5" ht="12.75">
      <c r="A600" s="35" t="s">
        <v>56</v>
      </c>
      <c r="E600" s="39" t="s">
        <v>3500</v>
      </c>
    </row>
    <row r="601" spans="1:5" ht="12.75">
      <c r="A601" s="35" t="s">
        <v>57</v>
      </c>
      <c r="E601" s="40" t="s">
        <v>5</v>
      </c>
    </row>
    <row r="602" spans="1:5" ht="38.25">
      <c r="A602" t="s">
        <v>58</v>
      </c>
      <c r="E602" s="39" t="s">
        <v>3501</v>
      </c>
    </row>
    <row r="603" spans="1:16" ht="12.75">
      <c r="A603" t="s">
        <v>50</v>
      </c>
      <c s="34" t="s">
        <v>120</v>
      </c>
      <c s="34" t="s">
        <v>3502</v>
      </c>
      <c s="35" t="s">
        <v>5</v>
      </c>
      <c s="6" t="s">
        <v>3503</v>
      </c>
      <c s="36" t="s">
        <v>1278</v>
      </c>
      <c s="37">
        <v>1</v>
      </c>
      <c s="36">
        <v>0</v>
      </c>
      <c s="36">
        <f>ROUND(G603*H603,6)</f>
      </c>
      <c r="L603" s="38">
        <v>0</v>
      </c>
      <c s="32">
        <f>ROUND(ROUND(L603,2)*ROUND(G603,3),2)</f>
      </c>
      <c s="36" t="s">
        <v>386</v>
      </c>
      <c>
        <f>(M603*21)/100</f>
      </c>
      <c t="s">
        <v>28</v>
      </c>
    </row>
    <row r="604" spans="1:5" ht="12.75">
      <c r="A604" s="35" t="s">
        <v>56</v>
      </c>
      <c r="E604" s="39" t="s">
        <v>3503</v>
      </c>
    </row>
    <row r="605" spans="1:5" ht="12.75">
      <c r="A605" s="35" t="s">
        <v>57</v>
      </c>
      <c r="E605" s="40" t="s">
        <v>5</v>
      </c>
    </row>
    <row r="606" spans="1:5" ht="12.75">
      <c r="A606" t="s">
        <v>58</v>
      </c>
      <c r="E606" s="39" t="s">
        <v>5</v>
      </c>
    </row>
    <row r="607" spans="1:16" ht="12.75">
      <c r="A607" t="s">
        <v>50</v>
      </c>
      <c s="34" t="s">
        <v>124</v>
      </c>
      <c s="34" t="s">
        <v>3504</v>
      </c>
      <c s="35" t="s">
        <v>5</v>
      </c>
      <c s="6" t="s">
        <v>3505</v>
      </c>
      <c s="36" t="s">
        <v>1278</v>
      </c>
      <c s="37">
        <v>1</v>
      </c>
      <c s="36">
        <v>0</v>
      </c>
      <c s="36">
        <f>ROUND(G607*H607,6)</f>
      </c>
      <c r="L607" s="38">
        <v>0</v>
      </c>
      <c s="32">
        <f>ROUND(ROUND(L607,2)*ROUND(G607,3),2)</f>
      </c>
      <c s="36" t="s">
        <v>386</v>
      </c>
      <c>
        <f>(M607*21)/100</f>
      </c>
      <c t="s">
        <v>28</v>
      </c>
    </row>
    <row r="608" spans="1:5" ht="12.75">
      <c r="A608" s="35" t="s">
        <v>56</v>
      </c>
      <c r="E608" s="39" t="s">
        <v>3505</v>
      </c>
    </row>
    <row r="609" spans="1:5" ht="12.75">
      <c r="A609" s="35" t="s">
        <v>57</v>
      </c>
      <c r="E609" s="40" t="s">
        <v>5</v>
      </c>
    </row>
    <row r="610" spans="1:5" ht="12.75">
      <c r="A610" t="s">
        <v>58</v>
      </c>
      <c r="E610" s="39" t="s">
        <v>5</v>
      </c>
    </row>
    <row r="611" spans="1:16" ht="12.75">
      <c r="A611" t="s">
        <v>50</v>
      </c>
      <c s="34" t="s">
        <v>128</v>
      </c>
      <c s="34" t="s">
        <v>3506</v>
      </c>
      <c s="35" t="s">
        <v>5</v>
      </c>
      <c s="6" t="s">
        <v>3507</v>
      </c>
      <c s="36" t="s">
        <v>1278</v>
      </c>
      <c s="37">
        <v>1</v>
      </c>
      <c s="36">
        <v>0</v>
      </c>
      <c s="36">
        <f>ROUND(G611*H611,6)</f>
      </c>
      <c r="L611" s="38">
        <v>0</v>
      </c>
      <c s="32">
        <f>ROUND(ROUND(L611,2)*ROUND(G611,3),2)</f>
      </c>
      <c s="36" t="s">
        <v>386</v>
      </c>
      <c>
        <f>(M611*21)/100</f>
      </c>
      <c t="s">
        <v>28</v>
      </c>
    </row>
    <row r="612" spans="1:5" ht="12.75">
      <c r="A612" s="35" t="s">
        <v>56</v>
      </c>
      <c r="E612" s="39" t="s">
        <v>3507</v>
      </c>
    </row>
    <row r="613" spans="1:5" ht="12.75">
      <c r="A613" s="35" t="s">
        <v>57</v>
      </c>
      <c r="E613" s="40" t="s">
        <v>5</v>
      </c>
    </row>
    <row r="614" spans="1:5" ht="12.75">
      <c r="A614" t="s">
        <v>58</v>
      </c>
      <c r="E614" s="39" t="s">
        <v>5</v>
      </c>
    </row>
    <row r="615" spans="1:16" ht="12.75">
      <c r="A615" t="s">
        <v>50</v>
      </c>
      <c s="34" t="s">
        <v>131</v>
      </c>
      <c s="34" t="s">
        <v>3508</v>
      </c>
      <c s="35" t="s">
        <v>5</v>
      </c>
      <c s="6" t="s">
        <v>3509</v>
      </c>
      <c s="36" t="s">
        <v>1278</v>
      </c>
      <c s="37">
        <v>1</v>
      </c>
      <c s="36">
        <v>0</v>
      </c>
      <c s="36">
        <f>ROUND(G615*H615,6)</f>
      </c>
      <c r="L615" s="38">
        <v>0</v>
      </c>
      <c s="32">
        <f>ROUND(ROUND(L615,2)*ROUND(G615,3),2)</f>
      </c>
      <c s="36" t="s">
        <v>386</v>
      </c>
      <c>
        <f>(M615*21)/100</f>
      </c>
      <c t="s">
        <v>28</v>
      </c>
    </row>
    <row r="616" spans="1:5" ht="12.75">
      <c r="A616" s="35" t="s">
        <v>56</v>
      </c>
      <c r="E616" s="39" t="s">
        <v>3509</v>
      </c>
    </row>
    <row r="617" spans="1:5" ht="12.75">
      <c r="A617" s="35" t="s">
        <v>57</v>
      </c>
      <c r="E617" s="40" t="s">
        <v>5</v>
      </c>
    </row>
    <row r="618" spans="1:5" ht="12.75">
      <c r="A618" t="s">
        <v>58</v>
      </c>
      <c r="E618" s="39" t="s">
        <v>5</v>
      </c>
    </row>
    <row r="619" spans="1:16" ht="12.75">
      <c r="A619" t="s">
        <v>50</v>
      </c>
      <c s="34" t="s">
        <v>135</v>
      </c>
      <c s="34" t="s">
        <v>3510</v>
      </c>
      <c s="35" t="s">
        <v>5</v>
      </c>
      <c s="6" t="s">
        <v>3511</v>
      </c>
      <c s="36" t="s">
        <v>1278</v>
      </c>
      <c s="37">
        <v>1</v>
      </c>
      <c s="36">
        <v>0</v>
      </c>
      <c s="36">
        <f>ROUND(G619*H619,6)</f>
      </c>
      <c r="L619" s="38">
        <v>0</v>
      </c>
      <c s="32">
        <f>ROUND(ROUND(L619,2)*ROUND(G619,3),2)</f>
      </c>
      <c s="36" t="s">
        <v>386</v>
      </c>
      <c>
        <f>(M619*21)/100</f>
      </c>
      <c t="s">
        <v>28</v>
      </c>
    </row>
    <row r="620" spans="1:5" ht="12.75">
      <c r="A620" s="35" t="s">
        <v>56</v>
      </c>
      <c r="E620" s="39" t="s">
        <v>3511</v>
      </c>
    </row>
    <row r="621" spans="1:5" ht="12.75">
      <c r="A621" s="35" t="s">
        <v>57</v>
      </c>
      <c r="E621" s="40" t="s">
        <v>5</v>
      </c>
    </row>
    <row r="622" spans="1:5" ht="38.25">
      <c r="A622" t="s">
        <v>58</v>
      </c>
      <c r="E622" s="39" t="s">
        <v>3512</v>
      </c>
    </row>
    <row r="623" spans="1:16" ht="12.75">
      <c r="A623" t="s">
        <v>50</v>
      </c>
      <c s="34" t="s">
        <v>138</v>
      </c>
      <c s="34" t="s">
        <v>3513</v>
      </c>
      <c s="35" t="s">
        <v>5</v>
      </c>
      <c s="6" t="s">
        <v>3514</v>
      </c>
      <c s="36" t="s">
        <v>1278</v>
      </c>
      <c s="37">
        <v>1</v>
      </c>
      <c s="36">
        <v>0</v>
      </c>
      <c s="36">
        <f>ROUND(G623*H623,6)</f>
      </c>
      <c r="L623" s="38">
        <v>0</v>
      </c>
      <c s="32">
        <f>ROUND(ROUND(L623,2)*ROUND(G623,3),2)</f>
      </c>
      <c s="36" t="s">
        <v>386</v>
      </c>
      <c>
        <f>(M623*21)/100</f>
      </c>
      <c t="s">
        <v>28</v>
      </c>
    </row>
    <row r="624" spans="1:5" ht="12.75">
      <c r="A624" s="35" t="s">
        <v>56</v>
      </c>
      <c r="E624" s="39" t="s">
        <v>3514</v>
      </c>
    </row>
    <row r="625" spans="1:5" ht="12.75">
      <c r="A625" s="35" t="s">
        <v>57</v>
      </c>
      <c r="E625" s="40" t="s">
        <v>5</v>
      </c>
    </row>
    <row r="626" spans="1:5" ht="216.75">
      <c r="A626" t="s">
        <v>58</v>
      </c>
      <c r="E626" s="39" t="s">
        <v>3515</v>
      </c>
    </row>
    <row r="627" spans="1:16" ht="12.75">
      <c r="A627" t="s">
        <v>50</v>
      </c>
      <c s="34" t="s">
        <v>142</v>
      </c>
      <c s="34" t="s">
        <v>3516</v>
      </c>
      <c s="35" t="s">
        <v>5</v>
      </c>
      <c s="6" t="s">
        <v>3517</v>
      </c>
      <c s="36" t="s">
        <v>1278</v>
      </c>
      <c s="37">
        <v>1</v>
      </c>
      <c s="36">
        <v>0</v>
      </c>
      <c s="36">
        <f>ROUND(G627*H627,6)</f>
      </c>
      <c r="L627" s="38">
        <v>0</v>
      </c>
      <c s="32">
        <f>ROUND(ROUND(L627,2)*ROUND(G627,3),2)</f>
      </c>
      <c s="36" t="s">
        <v>386</v>
      </c>
      <c>
        <f>(M627*21)/100</f>
      </c>
      <c t="s">
        <v>28</v>
      </c>
    </row>
    <row r="628" spans="1:5" ht="12.75">
      <c r="A628" s="35" t="s">
        <v>56</v>
      </c>
      <c r="E628" s="39" t="s">
        <v>3517</v>
      </c>
    </row>
    <row r="629" spans="1:5" ht="12.75">
      <c r="A629" s="35" t="s">
        <v>57</v>
      </c>
      <c r="E629" s="40" t="s">
        <v>5</v>
      </c>
    </row>
    <row r="630" spans="1:5" ht="409.5">
      <c r="A630" t="s">
        <v>58</v>
      </c>
      <c r="E630" s="39" t="s">
        <v>3518</v>
      </c>
    </row>
    <row r="631" spans="1:16" ht="12.75">
      <c r="A631" t="s">
        <v>50</v>
      </c>
      <c s="34" t="s">
        <v>146</v>
      </c>
      <c s="34" t="s">
        <v>3519</v>
      </c>
      <c s="35" t="s">
        <v>5</v>
      </c>
      <c s="6" t="s">
        <v>3520</v>
      </c>
      <c s="36" t="s">
        <v>1278</v>
      </c>
      <c s="37">
        <v>1</v>
      </c>
      <c s="36">
        <v>0</v>
      </c>
      <c s="36">
        <f>ROUND(G631*H631,6)</f>
      </c>
      <c r="L631" s="38">
        <v>0</v>
      </c>
      <c s="32">
        <f>ROUND(ROUND(L631,2)*ROUND(G631,3),2)</f>
      </c>
      <c s="36" t="s">
        <v>386</v>
      </c>
      <c>
        <f>(M631*21)/100</f>
      </c>
      <c t="s">
        <v>28</v>
      </c>
    </row>
    <row r="632" spans="1:5" ht="12.75">
      <c r="A632" s="35" t="s">
        <v>56</v>
      </c>
      <c r="E632" s="39" t="s">
        <v>3520</v>
      </c>
    </row>
    <row r="633" spans="1:5" ht="12.75">
      <c r="A633" s="35" t="s">
        <v>57</v>
      </c>
      <c r="E633" s="40" t="s">
        <v>5</v>
      </c>
    </row>
    <row r="634" spans="1:5" ht="140.25">
      <c r="A634" t="s">
        <v>58</v>
      </c>
      <c r="E634" s="39" t="s">
        <v>3521</v>
      </c>
    </row>
    <row r="635" spans="1:16" ht="12.75">
      <c r="A635" t="s">
        <v>50</v>
      </c>
      <c s="34" t="s">
        <v>149</v>
      </c>
      <c s="34" t="s">
        <v>3522</v>
      </c>
      <c s="35" t="s">
        <v>5</v>
      </c>
      <c s="6" t="s">
        <v>3523</v>
      </c>
      <c s="36" t="s">
        <v>1278</v>
      </c>
      <c s="37">
        <v>1</v>
      </c>
      <c s="36">
        <v>0</v>
      </c>
      <c s="36">
        <f>ROUND(G635*H635,6)</f>
      </c>
      <c r="L635" s="38">
        <v>0</v>
      </c>
      <c s="32">
        <f>ROUND(ROUND(L635,2)*ROUND(G635,3),2)</f>
      </c>
      <c s="36" t="s">
        <v>386</v>
      </c>
      <c>
        <f>(M635*21)/100</f>
      </c>
      <c t="s">
        <v>28</v>
      </c>
    </row>
    <row r="636" spans="1:5" ht="12.75">
      <c r="A636" s="35" t="s">
        <v>56</v>
      </c>
      <c r="E636" s="39" t="s">
        <v>3523</v>
      </c>
    </row>
    <row r="637" spans="1:5" ht="12.75">
      <c r="A637" s="35" t="s">
        <v>57</v>
      </c>
      <c r="E637" s="40" t="s">
        <v>5</v>
      </c>
    </row>
    <row r="638" spans="1:5" ht="38.25">
      <c r="A638" t="s">
        <v>58</v>
      </c>
      <c r="E638" s="39" t="s">
        <v>3524</v>
      </c>
    </row>
    <row r="639" spans="1:16" ht="12.75">
      <c r="A639" t="s">
        <v>50</v>
      </c>
      <c s="34" t="s">
        <v>152</v>
      </c>
      <c s="34" t="s">
        <v>3525</v>
      </c>
      <c s="35" t="s">
        <v>5</v>
      </c>
      <c s="6" t="s">
        <v>3526</v>
      </c>
      <c s="36" t="s">
        <v>1278</v>
      </c>
      <c s="37">
        <v>1</v>
      </c>
      <c s="36">
        <v>0</v>
      </c>
      <c s="36">
        <f>ROUND(G639*H639,6)</f>
      </c>
      <c r="L639" s="38">
        <v>0</v>
      </c>
      <c s="32">
        <f>ROUND(ROUND(L639,2)*ROUND(G639,3),2)</f>
      </c>
      <c s="36" t="s">
        <v>55</v>
      </c>
      <c>
        <f>(M639*21)/100</f>
      </c>
      <c t="s">
        <v>28</v>
      </c>
    </row>
    <row r="640" spans="1:5" ht="12.75">
      <c r="A640" s="35" t="s">
        <v>56</v>
      </c>
      <c r="E640" s="39" t="s">
        <v>3526</v>
      </c>
    </row>
    <row r="641" spans="1:5" ht="12.75">
      <c r="A641" s="35" t="s">
        <v>57</v>
      </c>
      <c r="E641" s="40" t="s">
        <v>5</v>
      </c>
    </row>
    <row r="642" spans="1:5" ht="12.75">
      <c r="A642" t="s">
        <v>58</v>
      </c>
      <c r="E642" s="39" t="s">
        <v>5</v>
      </c>
    </row>
    <row r="643" spans="1:16" ht="12.75">
      <c r="A643" t="s">
        <v>50</v>
      </c>
      <c s="34" t="s">
        <v>155</v>
      </c>
      <c s="34" t="s">
        <v>3527</v>
      </c>
      <c s="35" t="s">
        <v>5</v>
      </c>
      <c s="6" t="s">
        <v>3528</v>
      </c>
      <c s="36" t="s">
        <v>1278</v>
      </c>
      <c s="37">
        <v>1</v>
      </c>
      <c s="36">
        <v>0</v>
      </c>
      <c s="36">
        <f>ROUND(G643*H643,6)</f>
      </c>
      <c r="L643" s="38">
        <v>0</v>
      </c>
      <c s="32">
        <f>ROUND(ROUND(L643,2)*ROUND(G643,3),2)</f>
      </c>
      <c s="36" t="s">
        <v>386</v>
      </c>
      <c>
        <f>(M643*21)/100</f>
      </c>
      <c t="s">
        <v>28</v>
      </c>
    </row>
    <row r="644" spans="1:5" ht="12.75">
      <c r="A644" s="35" t="s">
        <v>56</v>
      </c>
      <c r="E644" s="39" t="s">
        <v>3528</v>
      </c>
    </row>
    <row r="645" spans="1:5" ht="12.75">
      <c r="A645" s="35" t="s">
        <v>57</v>
      </c>
      <c r="E645" s="40" t="s">
        <v>5</v>
      </c>
    </row>
    <row r="646" spans="1:5" ht="12.75">
      <c r="A646" t="s">
        <v>58</v>
      </c>
      <c r="E646" s="39" t="s">
        <v>5</v>
      </c>
    </row>
    <row r="647" spans="1:16" ht="25.5">
      <c r="A647" t="s">
        <v>50</v>
      </c>
      <c s="34" t="s">
        <v>158</v>
      </c>
      <c s="34" t="s">
        <v>3529</v>
      </c>
      <c s="35" t="s">
        <v>5</v>
      </c>
      <c s="6" t="s">
        <v>3530</v>
      </c>
      <c s="36" t="s">
        <v>1278</v>
      </c>
      <c s="37">
        <v>1</v>
      </c>
      <c s="36">
        <v>2</v>
      </c>
      <c s="36">
        <f>ROUND(G647*H647,6)</f>
      </c>
      <c r="L647" s="38">
        <v>0</v>
      </c>
      <c s="32">
        <f>ROUND(ROUND(L647,2)*ROUND(G647,3),2)</f>
      </c>
      <c s="36" t="s">
        <v>55</v>
      </c>
      <c>
        <f>(M647*21)/100</f>
      </c>
      <c t="s">
        <v>28</v>
      </c>
    </row>
    <row r="648" spans="1:5" ht="25.5">
      <c r="A648" s="35" t="s">
        <v>56</v>
      </c>
      <c r="E648" s="39" t="s">
        <v>3530</v>
      </c>
    </row>
    <row r="649" spans="1:5" ht="12.75">
      <c r="A649" s="35" t="s">
        <v>57</v>
      </c>
      <c r="E649" s="40" t="s">
        <v>5</v>
      </c>
    </row>
    <row r="650" spans="1:5" ht="12.75">
      <c r="A650" t="s">
        <v>58</v>
      </c>
      <c r="E650" s="39" t="s">
        <v>5</v>
      </c>
    </row>
    <row r="651" spans="1:13" ht="12.75">
      <c r="A651" t="s">
        <v>2811</v>
      </c>
      <c r="C651" s="31" t="s">
        <v>3531</v>
      </c>
      <c r="E651" s="33" t="s">
        <v>3532</v>
      </c>
      <c r="J651" s="32">
        <f>0+J652</f>
      </c>
      <c s="32">
        <f>0+K652</f>
      </c>
      <c s="32">
        <f>0+L652</f>
      </c>
      <c s="32">
        <f>0+M652</f>
      </c>
    </row>
    <row r="652" spans="1:13" ht="12.75">
      <c r="A652" t="s">
        <v>47</v>
      </c>
      <c r="C652" s="31" t="s">
        <v>3173</v>
      </c>
      <c r="E652" s="33" t="s">
        <v>3174</v>
      </c>
      <c r="J652" s="32">
        <f>0</f>
      </c>
      <c s="32">
        <f>0</f>
      </c>
      <c s="32">
        <f>0+L653+L657+L661+L665+L669+L673+L677+L681+L685+L689+L693+L697</f>
      </c>
      <c s="32">
        <f>0+M653+M657+M661+M665+M669+M673+M677+M681+M685+M689+M693+M697</f>
      </c>
    </row>
    <row r="653" spans="1:16" ht="12.75">
      <c r="A653" t="s">
        <v>50</v>
      </c>
      <c s="34" t="s">
        <v>51</v>
      </c>
      <c s="34" t="s">
        <v>3533</v>
      </c>
      <c s="35" t="s">
        <v>5</v>
      </c>
      <c s="6" t="s">
        <v>3534</v>
      </c>
      <c s="36" t="s">
        <v>54</v>
      </c>
      <c s="37">
        <v>4</v>
      </c>
      <c s="36">
        <v>0.157</v>
      </c>
      <c s="36">
        <f>ROUND(G653*H653,6)</f>
      </c>
      <c r="L653" s="38">
        <v>0</v>
      </c>
      <c s="32">
        <f>ROUND(ROUND(L653,2)*ROUND(G653,3),2)</f>
      </c>
      <c s="36" t="s">
        <v>55</v>
      </c>
      <c>
        <f>(M653*21)/100</f>
      </c>
      <c t="s">
        <v>28</v>
      </c>
    </row>
    <row r="654" spans="1:5" ht="12.75">
      <c r="A654" s="35" t="s">
        <v>56</v>
      </c>
      <c r="E654" s="39" t="s">
        <v>3534</v>
      </c>
    </row>
    <row r="655" spans="1:5" ht="12.75">
      <c r="A655" s="35" t="s">
        <v>57</v>
      </c>
      <c r="E655" s="40" t="s">
        <v>5</v>
      </c>
    </row>
    <row r="656" spans="1:5" ht="12.75">
      <c r="A656" t="s">
        <v>58</v>
      </c>
      <c r="E656" s="39" t="s">
        <v>5</v>
      </c>
    </row>
    <row r="657" spans="1:16" ht="12.75">
      <c r="A657" t="s">
        <v>50</v>
      </c>
      <c s="34" t="s">
        <v>28</v>
      </c>
      <c s="34" t="s">
        <v>3535</v>
      </c>
      <c s="35" t="s">
        <v>5</v>
      </c>
      <c s="6" t="s">
        <v>3536</v>
      </c>
      <c s="36" t="s">
        <v>54</v>
      </c>
      <c s="37">
        <v>4</v>
      </c>
      <c s="36">
        <v>0.157</v>
      </c>
      <c s="36">
        <f>ROUND(G657*H657,6)</f>
      </c>
      <c r="L657" s="38">
        <v>0</v>
      </c>
      <c s="32">
        <f>ROUND(ROUND(L657,2)*ROUND(G657,3),2)</f>
      </c>
      <c s="36" t="s">
        <v>55</v>
      </c>
      <c>
        <f>(M657*21)/100</f>
      </c>
      <c t="s">
        <v>28</v>
      </c>
    </row>
    <row r="658" spans="1:5" ht="12.75">
      <c r="A658" s="35" t="s">
        <v>56</v>
      </c>
      <c r="E658" s="39" t="s">
        <v>3536</v>
      </c>
    </row>
    <row r="659" spans="1:5" ht="12.75">
      <c r="A659" s="35" t="s">
        <v>57</v>
      </c>
      <c r="E659" s="40" t="s">
        <v>5</v>
      </c>
    </row>
    <row r="660" spans="1:5" ht="114.75">
      <c r="A660" t="s">
        <v>58</v>
      </c>
      <c r="E660" s="39" t="s">
        <v>3537</v>
      </c>
    </row>
    <row r="661" spans="1:16" ht="25.5">
      <c r="A661" t="s">
        <v>50</v>
      </c>
      <c s="34" t="s">
        <v>26</v>
      </c>
      <c s="34" t="s">
        <v>3220</v>
      </c>
      <c s="35" t="s">
        <v>5</v>
      </c>
      <c s="6" t="s">
        <v>3538</v>
      </c>
      <c s="36" t="s">
        <v>255</v>
      </c>
      <c s="37">
        <v>14</v>
      </c>
      <c s="36">
        <v>0.02669</v>
      </c>
      <c s="36">
        <f>ROUND(G661*H661,6)</f>
      </c>
      <c r="L661" s="38">
        <v>0</v>
      </c>
      <c s="32">
        <f>ROUND(ROUND(L661,2)*ROUND(G661,3),2)</f>
      </c>
      <c s="36" t="s">
        <v>386</v>
      </c>
      <c>
        <f>(M661*21)/100</f>
      </c>
      <c t="s">
        <v>28</v>
      </c>
    </row>
    <row r="662" spans="1:5" ht="25.5">
      <c r="A662" s="35" t="s">
        <v>56</v>
      </c>
      <c r="E662" s="39" t="s">
        <v>3538</v>
      </c>
    </row>
    <row r="663" spans="1:5" ht="12.75">
      <c r="A663" s="35" t="s">
        <v>57</v>
      </c>
      <c r="E663" s="40" t="s">
        <v>5</v>
      </c>
    </row>
    <row r="664" spans="1:5" ht="12.75">
      <c r="A664" t="s">
        <v>58</v>
      </c>
      <c r="E664" s="39" t="s">
        <v>5</v>
      </c>
    </row>
    <row r="665" spans="1:16" ht="12.75">
      <c r="A665" t="s">
        <v>50</v>
      </c>
      <c s="34" t="s">
        <v>82</v>
      </c>
      <c s="34" t="s">
        <v>3539</v>
      </c>
      <c s="35" t="s">
        <v>5</v>
      </c>
      <c s="6" t="s">
        <v>3540</v>
      </c>
      <c s="36" t="s">
        <v>54</v>
      </c>
      <c s="37">
        <v>4</v>
      </c>
      <c s="36">
        <v>0.0003</v>
      </c>
      <c s="36">
        <f>ROUND(G665*H665,6)</f>
      </c>
      <c r="L665" s="38">
        <v>0</v>
      </c>
      <c s="32">
        <f>ROUND(ROUND(L665,2)*ROUND(G665,3),2)</f>
      </c>
      <c s="36" t="s">
        <v>55</v>
      </c>
      <c>
        <f>(M665*21)/100</f>
      </c>
      <c t="s">
        <v>28</v>
      </c>
    </row>
    <row r="666" spans="1:5" ht="12.75">
      <c r="A666" s="35" t="s">
        <v>56</v>
      </c>
      <c r="E666" s="39" t="s">
        <v>3540</v>
      </c>
    </row>
    <row r="667" spans="1:5" ht="12.75">
      <c r="A667" s="35" t="s">
        <v>57</v>
      </c>
      <c r="E667" s="40" t="s">
        <v>5</v>
      </c>
    </row>
    <row r="668" spans="1:5" ht="12.75">
      <c r="A668" t="s">
        <v>58</v>
      </c>
      <c r="E668" s="39" t="s">
        <v>5</v>
      </c>
    </row>
    <row r="669" spans="1:16" ht="12.75">
      <c r="A669" t="s">
        <v>50</v>
      </c>
      <c s="34" t="s">
        <v>86</v>
      </c>
      <c s="34" t="s">
        <v>3541</v>
      </c>
      <c s="35" t="s">
        <v>5</v>
      </c>
      <c s="6" t="s">
        <v>3542</v>
      </c>
      <c s="36" t="s">
        <v>54</v>
      </c>
      <c s="37">
        <v>4</v>
      </c>
      <c s="36">
        <v>0.0003</v>
      </c>
      <c s="36">
        <f>ROUND(G669*H669,6)</f>
      </c>
      <c r="L669" s="38">
        <v>0</v>
      </c>
      <c s="32">
        <f>ROUND(ROUND(L669,2)*ROUND(G669,3),2)</f>
      </c>
      <c s="36" t="s">
        <v>55</v>
      </c>
      <c>
        <f>(M669*21)/100</f>
      </c>
      <c t="s">
        <v>28</v>
      </c>
    </row>
    <row r="670" spans="1:5" ht="12.75">
      <c r="A670" s="35" t="s">
        <v>56</v>
      </c>
      <c r="E670" s="39" t="s">
        <v>3542</v>
      </c>
    </row>
    <row r="671" spans="1:5" ht="12.75">
      <c r="A671" s="35" t="s">
        <v>57</v>
      </c>
      <c r="E671" s="40" t="s">
        <v>5</v>
      </c>
    </row>
    <row r="672" spans="1:5" ht="12.75">
      <c r="A672" t="s">
        <v>58</v>
      </c>
      <c r="E672" s="39" t="s">
        <v>5</v>
      </c>
    </row>
    <row r="673" spans="1:16" ht="12.75">
      <c r="A673" t="s">
        <v>50</v>
      </c>
      <c s="34" t="s">
        <v>27</v>
      </c>
      <c s="34" t="s">
        <v>3543</v>
      </c>
      <c s="35" t="s">
        <v>5</v>
      </c>
      <c s="6" t="s">
        <v>3544</v>
      </c>
      <c s="36" t="s">
        <v>2452</v>
      </c>
      <c s="37">
        <v>4</v>
      </c>
      <c s="36">
        <v>0.04</v>
      </c>
      <c s="36">
        <f>ROUND(G673*H673,6)</f>
      </c>
      <c r="L673" s="38">
        <v>0</v>
      </c>
      <c s="32">
        <f>ROUND(ROUND(L673,2)*ROUND(G673,3),2)</f>
      </c>
      <c s="36" t="s">
        <v>55</v>
      </c>
      <c>
        <f>(M673*21)/100</f>
      </c>
      <c t="s">
        <v>28</v>
      </c>
    </row>
    <row r="674" spans="1:5" ht="12.75">
      <c r="A674" s="35" t="s">
        <v>56</v>
      </c>
      <c r="E674" s="39" t="s">
        <v>3544</v>
      </c>
    </row>
    <row r="675" spans="1:5" ht="12.75">
      <c r="A675" s="35" t="s">
        <v>57</v>
      </c>
      <c r="E675" s="40" t="s">
        <v>5</v>
      </c>
    </row>
    <row r="676" spans="1:5" ht="12.75">
      <c r="A676" t="s">
        <v>58</v>
      </c>
      <c r="E676" s="39" t="s">
        <v>5</v>
      </c>
    </row>
    <row r="677" spans="1:16" ht="12.75">
      <c r="A677" t="s">
        <v>50</v>
      </c>
      <c s="34" t="s">
        <v>93</v>
      </c>
      <c s="34" t="s">
        <v>3545</v>
      </c>
      <c s="35" t="s">
        <v>5</v>
      </c>
      <c s="6" t="s">
        <v>3546</v>
      </c>
      <c s="36" t="s">
        <v>2452</v>
      </c>
      <c s="37">
        <v>4</v>
      </c>
      <c s="36">
        <v>0</v>
      </c>
      <c s="36">
        <f>ROUND(G677*H677,6)</f>
      </c>
      <c r="L677" s="38">
        <v>0</v>
      </c>
      <c s="32">
        <f>ROUND(ROUND(L677,2)*ROUND(G677,3),2)</f>
      </c>
      <c s="36" t="s">
        <v>55</v>
      </c>
      <c>
        <f>(M677*21)/100</f>
      </c>
      <c t="s">
        <v>28</v>
      </c>
    </row>
    <row r="678" spans="1:5" ht="12.75">
      <c r="A678" s="35" t="s">
        <v>56</v>
      </c>
      <c r="E678" s="39" t="s">
        <v>3546</v>
      </c>
    </row>
    <row r="679" spans="1:5" ht="12.75">
      <c r="A679" s="35" t="s">
        <v>57</v>
      </c>
      <c r="E679" s="40" t="s">
        <v>5</v>
      </c>
    </row>
    <row r="680" spans="1:5" ht="38.25">
      <c r="A680" t="s">
        <v>58</v>
      </c>
      <c r="E680" s="39" t="s">
        <v>3547</v>
      </c>
    </row>
    <row r="681" spans="1:16" ht="12.75">
      <c r="A681" t="s">
        <v>50</v>
      </c>
      <c s="34" t="s">
        <v>97</v>
      </c>
      <c s="34" t="s">
        <v>3548</v>
      </c>
      <c s="35" t="s">
        <v>5</v>
      </c>
      <c s="6" t="s">
        <v>3549</v>
      </c>
      <c s="36" t="s">
        <v>2452</v>
      </c>
      <c s="37">
        <v>4</v>
      </c>
      <c s="36">
        <v>0.04</v>
      </c>
      <c s="36">
        <f>ROUND(G681*H681,6)</f>
      </c>
      <c r="L681" s="38">
        <v>0</v>
      </c>
      <c s="32">
        <f>ROUND(ROUND(L681,2)*ROUND(G681,3),2)</f>
      </c>
      <c s="36" t="s">
        <v>55</v>
      </c>
      <c>
        <f>(M681*21)/100</f>
      </c>
      <c t="s">
        <v>28</v>
      </c>
    </row>
    <row r="682" spans="1:5" ht="12.75">
      <c r="A682" s="35" t="s">
        <v>56</v>
      </c>
      <c r="E682" s="39" t="s">
        <v>3549</v>
      </c>
    </row>
    <row r="683" spans="1:5" ht="12.75">
      <c r="A683" s="35" t="s">
        <v>57</v>
      </c>
      <c r="E683" s="40" t="s">
        <v>5</v>
      </c>
    </row>
    <row r="684" spans="1:5" ht="12.75">
      <c r="A684" t="s">
        <v>58</v>
      </c>
      <c r="E684" s="39" t="s">
        <v>5</v>
      </c>
    </row>
    <row r="685" spans="1:16" ht="12.75">
      <c r="A685" t="s">
        <v>50</v>
      </c>
      <c s="34" t="s">
        <v>65</v>
      </c>
      <c s="34" t="s">
        <v>3550</v>
      </c>
      <c s="35" t="s">
        <v>5</v>
      </c>
      <c s="6" t="s">
        <v>3551</v>
      </c>
      <c s="36" t="s">
        <v>2452</v>
      </c>
      <c s="37">
        <v>4</v>
      </c>
      <c s="36">
        <v>0.04</v>
      </c>
      <c s="36">
        <f>ROUND(G685*H685,6)</f>
      </c>
      <c r="L685" s="38">
        <v>0</v>
      </c>
      <c s="32">
        <f>ROUND(ROUND(L685,2)*ROUND(G685,3),2)</f>
      </c>
      <c s="36" t="s">
        <v>55</v>
      </c>
      <c>
        <f>(M685*21)/100</f>
      </c>
      <c t="s">
        <v>28</v>
      </c>
    </row>
    <row r="686" spans="1:5" ht="12.75">
      <c r="A686" s="35" t="s">
        <v>56</v>
      </c>
      <c r="E686" s="39" t="s">
        <v>3551</v>
      </c>
    </row>
    <row r="687" spans="1:5" ht="12.75">
      <c r="A687" s="35" t="s">
        <v>57</v>
      </c>
      <c r="E687" s="40" t="s">
        <v>5</v>
      </c>
    </row>
    <row r="688" spans="1:5" ht="38.25">
      <c r="A688" t="s">
        <v>58</v>
      </c>
      <c r="E688" s="39" t="s">
        <v>3552</v>
      </c>
    </row>
    <row r="689" spans="1:16" ht="25.5">
      <c r="A689" t="s">
        <v>50</v>
      </c>
      <c s="34" t="s">
        <v>103</v>
      </c>
      <c s="34" t="s">
        <v>3316</v>
      </c>
      <c s="35" t="s">
        <v>5</v>
      </c>
      <c s="6" t="s">
        <v>3553</v>
      </c>
      <c s="36" t="s">
        <v>54</v>
      </c>
      <c s="37">
        <v>4</v>
      </c>
      <c s="36">
        <v>0</v>
      </c>
      <c s="36">
        <f>ROUND(G689*H689,6)</f>
      </c>
      <c r="L689" s="38">
        <v>0</v>
      </c>
      <c s="32">
        <f>ROUND(ROUND(L689,2)*ROUND(G689,3),2)</f>
      </c>
      <c s="36" t="s">
        <v>386</v>
      </c>
      <c>
        <f>(M689*21)/100</f>
      </c>
      <c t="s">
        <v>28</v>
      </c>
    </row>
    <row r="690" spans="1:5" ht="25.5">
      <c r="A690" s="35" t="s">
        <v>56</v>
      </c>
      <c r="E690" s="39" t="s">
        <v>3553</v>
      </c>
    </row>
    <row r="691" spans="1:5" ht="12.75">
      <c r="A691" s="35" t="s">
        <v>57</v>
      </c>
      <c r="E691" s="40" t="s">
        <v>5</v>
      </c>
    </row>
    <row r="692" spans="1:5" ht="12.75">
      <c r="A692" t="s">
        <v>58</v>
      </c>
      <c r="E692" s="39" t="s">
        <v>5</v>
      </c>
    </row>
    <row r="693" spans="1:16" ht="25.5">
      <c r="A693" t="s">
        <v>50</v>
      </c>
      <c s="34" t="s">
        <v>107</v>
      </c>
      <c s="34" t="s">
        <v>3319</v>
      </c>
      <c s="35" t="s">
        <v>5</v>
      </c>
      <c s="6" t="s">
        <v>3554</v>
      </c>
      <c s="36" t="s">
        <v>240</v>
      </c>
      <c s="37">
        <v>2.112</v>
      </c>
      <c s="36">
        <v>0</v>
      </c>
      <c s="36">
        <f>ROUND(G693*H693,6)</f>
      </c>
      <c r="L693" s="38">
        <v>0</v>
      </c>
      <c s="32">
        <f>ROUND(ROUND(L693,2)*ROUND(G693,3),2)</f>
      </c>
      <c s="36" t="s">
        <v>386</v>
      </c>
      <c>
        <f>(M693*21)/100</f>
      </c>
      <c t="s">
        <v>28</v>
      </c>
    </row>
    <row r="694" spans="1:5" ht="25.5">
      <c r="A694" s="35" t="s">
        <v>56</v>
      </c>
      <c r="E694" s="39" t="s">
        <v>3554</v>
      </c>
    </row>
    <row r="695" spans="1:5" ht="12.75">
      <c r="A695" s="35" t="s">
        <v>57</v>
      </c>
      <c r="E695" s="40" t="s">
        <v>5</v>
      </c>
    </row>
    <row r="696" spans="1:5" ht="12.75">
      <c r="A696" t="s">
        <v>58</v>
      </c>
      <c r="E696" s="39" t="s">
        <v>5</v>
      </c>
    </row>
    <row r="697" spans="1:16" ht="38.25">
      <c r="A697" t="s">
        <v>50</v>
      </c>
      <c s="34" t="s">
        <v>110</v>
      </c>
      <c s="34" t="s">
        <v>3321</v>
      </c>
      <c s="35" t="s">
        <v>5</v>
      </c>
      <c s="6" t="s">
        <v>3555</v>
      </c>
      <c s="36" t="s">
        <v>240</v>
      </c>
      <c s="37">
        <v>2.112</v>
      </c>
      <c s="36">
        <v>0</v>
      </c>
      <c s="36">
        <f>ROUND(G697*H697,6)</f>
      </c>
      <c r="L697" s="38">
        <v>0</v>
      </c>
      <c s="32">
        <f>ROUND(ROUND(L697,2)*ROUND(G697,3),2)</f>
      </c>
      <c s="36" t="s">
        <v>386</v>
      </c>
      <c>
        <f>(M697*21)/100</f>
      </c>
      <c t="s">
        <v>28</v>
      </c>
    </row>
    <row r="698" spans="1:5" ht="38.25">
      <c r="A698" s="35" t="s">
        <v>56</v>
      </c>
      <c r="E698" s="39" t="s">
        <v>3556</v>
      </c>
    </row>
    <row r="699" spans="1:5" ht="12.75">
      <c r="A699" s="35" t="s">
        <v>57</v>
      </c>
      <c r="E699" s="40" t="s">
        <v>5</v>
      </c>
    </row>
    <row r="700" spans="1:5" ht="12.75">
      <c r="A700" t="s">
        <v>58</v>
      </c>
      <c r="E700" s="39" t="s">
        <v>5</v>
      </c>
    </row>
    <row r="701" spans="1:13" ht="12.75">
      <c r="A701" t="s">
        <v>2811</v>
      </c>
      <c r="C701" s="31" t="s">
        <v>3557</v>
      </c>
      <c r="E701" s="33" t="s">
        <v>3558</v>
      </c>
      <c r="J701" s="32">
        <f>0+J702</f>
      </c>
      <c s="32">
        <f>0+K702</f>
      </c>
      <c s="32">
        <f>0+L702</f>
      </c>
      <c s="32">
        <f>0+M702</f>
      </c>
    </row>
    <row r="702" spans="1:13" ht="12.75">
      <c r="A702" t="s">
        <v>47</v>
      </c>
      <c r="C702" s="31" t="s">
        <v>3173</v>
      </c>
      <c r="E702" s="33" t="s">
        <v>3174</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3559</v>
      </c>
      <c s="35" t="s">
        <v>5</v>
      </c>
      <c s="6" t="s">
        <v>3560</v>
      </c>
      <c s="36" t="s">
        <v>54</v>
      </c>
      <c s="37">
        <v>1</v>
      </c>
      <c s="36">
        <v>0</v>
      </c>
      <c s="36">
        <f>ROUND(G703*H703,6)</f>
      </c>
      <c r="L703" s="38">
        <v>0</v>
      </c>
      <c s="32">
        <f>ROUND(ROUND(L703,2)*ROUND(G703,3),2)</f>
      </c>
      <c s="36" t="s">
        <v>386</v>
      </c>
      <c>
        <f>(M703*21)/100</f>
      </c>
      <c t="s">
        <v>28</v>
      </c>
    </row>
    <row r="704" spans="1:5" ht="25.5">
      <c r="A704" s="35" t="s">
        <v>56</v>
      </c>
      <c r="E704" s="39" t="s">
        <v>3560</v>
      </c>
    </row>
    <row r="705" spans="1:5" ht="12.75">
      <c r="A705" s="35" t="s">
        <v>57</v>
      </c>
      <c r="E705" s="40" t="s">
        <v>5</v>
      </c>
    </row>
    <row r="706" spans="1:5" ht="12.75">
      <c r="A706" t="s">
        <v>58</v>
      </c>
      <c r="E706" s="39" t="s">
        <v>5</v>
      </c>
    </row>
    <row r="707" spans="1:16" ht="25.5">
      <c r="A707" t="s">
        <v>50</v>
      </c>
      <c s="34" t="s">
        <v>28</v>
      </c>
      <c s="34" t="s">
        <v>3561</v>
      </c>
      <c s="35" t="s">
        <v>5</v>
      </c>
      <c s="6" t="s">
        <v>3562</v>
      </c>
      <c s="36" t="s">
        <v>54</v>
      </c>
      <c s="37">
        <v>1</v>
      </c>
      <c s="36">
        <v>0.39</v>
      </c>
      <c s="36">
        <f>ROUND(G707*H707,6)</f>
      </c>
      <c r="L707" s="38">
        <v>0</v>
      </c>
      <c s="32">
        <f>ROUND(ROUND(L707,2)*ROUND(G707,3),2)</f>
      </c>
      <c s="36" t="s">
        <v>386</v>
      </c>
      <c>
        <f>(M707*21)/100</f>
      </c>
      <c t="s">
        <v>28</v>
      </c>
    </row>
    <row r="708" spans="1:5" ht="25.5">
      <c r="A708" s="35" t="s">
        <v>56</v>
      </c>
      <c r="E708" s="39" t="s">
        <v>3562</v>
      </c>
    </row>
    <row r="709" spans="1:5" ht="12.75">
      <c r="A709" s="35" t="s">
        <v>57</v>
      </c>
      <c r="E709" s="40" t="s">
        <v>5</v>
      </c>
    </row>
    <row r="710" spans="1:5" ht="395.25">
      <c r="A710" t="s">
        <v>58</v>
      </c>
      <c r="E710" s="39" t="s">
        <v>3563</v>
      </c>
    </row>
    <row r="711" spans="1:16" ht="12.75">
      <c r="A711" t="s">
        <v>50</v>
      </c>
      <c s="34" t="s">
        <v>26</v>
      </c>
      <c s="34" t="s">
        <v>3564</v>
      </c>
      <c s="35" t="s">
        <v>5</v>
      </c>
      <c s="6" t="s">
        <v>3565</v>
      </c>
      <c s="36" t="s">
        <v>54</v>
      </c>
      <c s="37">
        <v>1</v>
      </c>
      <c s="36">
        <v>0</v>
      </c>
      <c s="36">
        <f>ROUND(G711*H711,6)</f>
      </c>
      <c r="L711" s="38">
        <v>0</v>
      </c>
      <c s="32">
        <f>ROUND(ROUND(L711,2)*ROUND(G711,3),2)</f>
      </c>
      <c s="36" t="s">
        <v>386</v>
      </c>
      <c>
        <f>(M711*21)/100</f>
      </c>
      <c t="s">
        <v>28</v>
      </c>
    </row>
    <row r="712" spans="1:5" ht="12.75">
      <c r="A712" s="35" t="s">
        <v>56</v>
      </c>
      <c r="E712" s="39" t="s">
        <v>3565</v>
      </c>
    </row>
    <row r="713" spans="1:5" ht="12.75">
      <c r="A713" s="35" t="s">
        <v>57</v>
      </c>
      <c r="E713" s="40" t="s">
        <v>5</v>
      </c>
    </row>
    <row r="714" spans="1:5" ht="12.75">
      <c r="A714" t="s">
        <v>58</v>
      </c>
      <c r="E714" s="39" t="s">
        <v>5</v>
      </c>
    </row>
    <row r="715" spans="1:16" ht="12.75">
      <c r="A715" t="s">
        <v>50</v>
      </c>
      <c s="34" t="s">
        <v>82</v>
      </c>
      <c s="34" t="s">
        <v>3566</v>
      </c>
      <c s="35" t="s">
        <v>5</v>
      </c>
      <c s="6" t="s">
        <v>3567</v>
      </c>
      <c s="36" t="s">
        <v>54</v>
      </c>
      <c s="37">
        <v>1</v>
      </c>
      <c s="36">
        <v>0.097</v>
      </c>
      <c s="36">
        <f>ROUND(G715*H715,6)</f>
      </c>
      <c r="L715" s="38">
        <v>0</v>
      </c>
      <c s="32">
        <f>ROUND(ROUND(L715,2)*ROUND(G715,3),2)</f>
      </c>
      <c s="36" t="s">
        <v>55</v>
      </c>
      <c>
        <f>(M715*21)/100</f>
      </c>
      <c t="s">
        <v>28</v>
      </c>
    </row>
    <row r="716" spans="1:5" ht="12.75">
      <c r="A716" s="35" t="s">
        <v>56</v>
      </c>
      <c r="E716" s="39" t="s">
        <v>3567</v>
      </c>
    </row>
    <row r="717" spans="1:5" ht="12.75">
      <c r="A717" s="35" t="s">
        <v>57</v>
      </c>
      <c r="E717" s="40" t="s">
        <v>5</v>
      </c>
    </row>
    <row r="718" spans="1:5" ht="140.25">
      <c r="A718" t="s">
        <v>58</v>
      </c>
      <c r="E718" s="39" t="s">
        <v>3568</v>
      </c>
    </row>
    <row r="719" spans="1:16" ht="12.75">
      <c r="A719" t="s">
        <v>50</v>
      </c>
      <c s="34" t="s">
        <v>86</v>
      </c>
      <c s="34" t="s">
        <v>3185</v>
      </c>
      <c s="35" t="s">
        <v>5</v>
      </c>
      <c s="6" t="s">
        <v>3569</v>
      </c>
      <c s="36" t="s">
        <v>54</v>
      </c>
      <c s="37">
        <v>1</v>
      </c>
      <c s="36">
        <v>0.03</v>
      </c>
      <c s="36">
        <f>ROUND(G719*H719,6)</f>
      </c>
      <c r="L719" s="38">
        <v>0</v>
      </c>
      <c s="32">
        <f>ROUND(ROUND(L719,2)*ROUND(G719,3),2)</f>
      </c>
      <c s="36" t="s">
        <v>55</v>
      </c>
      <c>
        <f>(M719*21)/100</f>
      </c>
      <c t="s">
        <v>28</v>
      </c>
    </row>
    <row r="720" spans="1:5" ht="12.75">
      <c r="A720" s="35" t="s">
        <v>56</v>
      </c>
      <c r="E720" s="39" t="s">
        <v>3569</v>
      </c>
    </row>
    <row r="721" spans="1:5" ht="12.75">
      <c r="A721" s="35" t="s">
        <v>57</v>
      </c>
      <c r="E721" s="40" t="s">
        <v>5</v>
      </c>
    </row>
    <row r="722" spans="1:5" ht="12.75">
      <c r="A722" t="s">
        <v>58</v>
      </c>
      <c r="E722" s="39" t="s">
        <v>5</v>
      </c>
    </row>
    <row r="723" spans="1:16" ht="12.75">
      <c r="A723" t="s">
        <v>50</v>
      </c>
      <c s="34" t="s">
        <v>27</v>
      </c>
      <c s="34" t="s">
        <v>3187</v>
      </c>
      <c s="35" t="s">
        <v>5</v>
      </c>
      <c s="6" t="s">
        <v>3570</v>
      </c>
      <c s="36" t="s">
        <v>54</v>
      </c>
      <c s="37">
        <v>1</v>
      </c>
      <c s="36">
        <v>0.03</v>
      </c>
      <c s="36">
        <f>ROUND(G723*H723,6)</f>
      </c>
      <c r="L723" s="38">
        <v>0</v>
      </c>
      <c s="32">
        <f>ROUND(ROUND(L723,2)*ROUND(G723,3),2)</f>
      </c>
      <c s="36" t="s">
        <v>55</v>
      </c>
      <c>
        <f>(M723*21)/100</f>
      </c>
      <c t="s">
        <v>28</v>
      </c>
    </row>
    <row r="724" spans="1:5" ht="12.75">
      <c r="A724" s="35" t="s">
        <v>56</v>
      </c>
      <c r="E724" s="39" t="s">
        <v>3570</v>
      </c>
    </row>
    <row r="725" spans="1:5" ht="12.75">
      <c r="A725" s="35" t="s">
        <v>57</v>
      </c>
      <c r="E725" s="40" t="s">
        <v>5</v>
      </c>
    </row>
    <row r="726" spans="1:5" ht="89.25">
      <c r="A726" t="s">
        <v>58</v>
      </c>
      <c r="E726" s="39" t="s">
        <v>3571</v>
      </c>
    </row>
    <row r="727" spans="1:16" ht="12.75">
      <c r="A727" t="s">
        <v>50</v>
      </c>
      <c s="34" t="s">
        <v>93</v>
      </c>
      <c s="34" t="s">
        <v>3190</v>
      </c>
      <c s="35" t="s">
        <v>5</v>
      </c>
      <c s="6" t="s">
        <v>3572</v>
      </c>
      <c s="36" t="s">
        <v>2452</v>
      </c>
      <c s="37">
        <v>1</v>
      </c>
      <c s="36">
        <v>0.00504</v>
      </c>
      <c s="36">
        <f>ROUND(G727*H727,6)</f>
      </c>
      <c r="L727" s="38">
        <v>0</v>
      </c>
      <c s="32">
        <f>ROUND(ROUND(L727,2)*ROUND(G727,3),2)</f>
      </c>
      <c s="36" t="s">
        <v>55</v>
      </c>
      <c>
        <f>(M727*21)/100</f>
      </c>
      <c t="s">
        <v>28</v>
      </c>
    </row>
    <row r="728" spans="1:5" ht="12.75">
      <c r="A728" s="35" t="s">
        <v>56</v>
      </c>
      <c r="E728" s="39" t="s">
        <v>3572</v>
      </c>
    </row>
    <row r="729" spans="1:5" ht="12.75">
      <c r="A729" s="35" t="s">
        <v>57</v>
      </c>
      <c r="E729" s="40" t="s">
        <v>5</v>
      </c>
    </row>
    <row r="730" spans="1:5" ht="12.75">
      <c r="A730" t="s">
        <v>58</v>
      </c>
      <c r="E730" s="39" t="s">
        <v>5</v>
      </c>
    </row>
    <row r="731" spans="1:16" ht="12.75">
      <c r="A731" t="s">
        <v>50</v>
      </c>
      <c s="34" t="s">
        <v>97</v>
      </c>
      <c s="34" t="s">
        <v>3192</v>
      </c>
      <c s="35" t="s">
        <v>5</v>
      </c>
      <c s="6" t="s">
        <v>3572</v>
      </c>
      <c s="36" t="s">
        <v>54</v>
      </c>
      <c s="37">
        <v>1</v>
      </c>
      <c s="36">
        <v>0.00504</v>
      </c>
      <c s="36">
        <f>ROUND(G731*H731,6)</f>
      </c>
      <c r="L731" s="38">
        <v>0</v>
      </c>
      <c s="32">
        <f>ROUND(ROUND(L731,2)*ROUND(G731,3),2)</f>
      </c>
      <c s="36" t="s">
        <v>55</v>
      </c>
      <c>
        <f>(M731*21)/100</f>
      </c>
      <c t="s">
        <v>28</v>
      </c>
    </row>
    <row r="732" spans="1:5" ht="12.75">
      <c r="A732" s="35" t="s">
        <v>56</v>
      </c>
      <c r="E732" s="39" t="s">
        <v>3572</v>
      </c>
    </row>
    <row r="733" spans="1:5" ht="12.75">
      <c r="A733" s="35" t="s">
        <v>57</v>
      </c>
      <c r="E733" s="40" t="s">
        <v>5</v>
      </c>
    </row>
    <row r="734" spans="1:5" ht="38.25">
      <c r="A734" t="s">
        <v>58</v>
      </c>
      <c r="E734" s="39" t="s">
        <v>3573</v>
      </c>
    </row>
    <row r="735" spans="1:16" ht="12.75">
      <c r="A735" t="s">
        <v>50</v>
      </c>
      <c s="34" t="s">
        <v>65</v>
      </c>
      <c s="34" t="s">
        <v>3194</v>
      </c>
      <c s="35" t="s">
        <v>5</v>
      </c>
      <c s="6" t="s">
        <v>3574</v>
      </c>
      <c s="36" t="s">
        <v>1278</v>
      </c>
      <c s="37">
        <v>1</v>
      </c>
      <c s="36">
        <v>0</v>
      </c>
      <c s="36">
        <f>ROUND(G735*H735,6)</f>
      </c>
      <c r="L735" s="38">
        <v>0</v>
      </c>
      <c s="32">
        <f>ROUND(ROUND(L735,2)*ROUND(G735,3),2)</f>
      </c>
      <c s="36" t="s">
        <v>55</v>
      </c>
      <c>
        <f>(M735*21)/100</f>
      </c>
      <c t="s">
        <v>28</v>
      </c>
    </row>
    <row r="736" spans="1:5" ht="12.75">
      <c r="A736" s="35" t="s">
        <v>56</v>
      </c>
      <c r="E736" s="39" t="s">
        <v>3574</v>
      </c>
    </row>
    <row r="737" spans="1:5" ht="12.75">
      <c r="A737" s="35" t="s">
        <v>57</v>
      </c>
      <c r="E737" s="40" t="s">
        <v>5</v>
      </c>
    </row>
    <row r="738" spans="1:5" ht="38.25">
      <c r="A738" t="s">
        <v>58</v>
      </c>
      <c r="E738" s="39" t="s">
        <v>3575</v>
      </c>
    </row>
    <row r="739" spans="1:16" ht="25.5">
      <c r="A739" t="s">
        <v>50</v>
      </c>
      <c s="34" t="s">
        <v>103</v>
      </c>
      <c s="34" t="s">
        <v>3197</v>
      </c>
      <c s="35" t="s">
        <v>5</v>
      </c>
      <c s="6" t="s">
        <v>3576</v>
      </c>
      <c s="36" t="s">
        <v>255</v>
      </c>
      <c s="37">
        <v>10</v>
      </c>
      <c s="36">
        <v>0.0035</v>
      </c>
      <c s="36">
        <f>ROUND(G739*H739,6)</f>
      </c>
      <c r="L739" s="38">
        <v>0</v>
      </c>
      <c s="32">
        <f>ROUND(ROUND(L739,2)*ROUND(G739,3),2)</f>
      </c>
      <c s="36" t="s">
        <v>55</v>
      </c>
      <c>
        <f>(M739*21)/100</f>
      </c>
      <c t="s">
        <v>28</v>
      </c>
    </row>
    <row r="740" spans="1:5" ht="25.5">
      <c r="A740" s="35" t="s">
        <v>56</v>
      </c>
      <c r="E740" s="39" t="s">
        <v>3576</v>
      </c>
    </row>
    <row r="741" spans="1:5" ht="12.75">
      <c r="A741" s="35" t="s">
        <v>57</v>
      </c>
      <c r="E741" s="40" t="s">
        <v>5</v>
      </c>
    </row>
    <row r="742" spans="1:5" ht="12.75">
      <c r="A742" t="s">
        <v>58</v>
      </c>
      <c r="E742" s="39" t="s">
        <v>5</v>
      </c>
    </row>
    <row r="743" spans="1:16" ht="25.5">
      <c r="A743" t="s">
        <v>50</v>
      </c>
      <c s="34" t="s">
        <v>107</v>
      </c>
      <c s="34" t="s">
        <v>3199</v>
      </c>
      <c s="35" t="s">
        <v>5</v>
      </c>
      <c s="6" t="s">
        <v>3577</v>
      </c>
      <c s="36" t="s">
        <v>255</v>
      </c>
      <c s="37">
        <v>10.3</v>
      </c>
      <c s="36">
        <v>0.0035</v>
      </c>
      <c s="36">
        <f>ROUND(G743*H743,6)</f>
      </c>
      <c r="L743" s="38">
        <v>0</v>
      </c>
      <c s="32">
        <f>ROUND(ROUND(L743,2)*ROUND(G743,3),2)</f>
      </c>
      <c s="36" t="s">
        <v>55</v>
      </c>
      <c>
        <f>(M743*21)/100</f>
      </c>
      <c t="s">
        <v>28</v>
      </c>
    </row>
    <row r="744" spans="1:5" ht="25.5">
      <c r="A744" s="35" t="s">
        <v>56</v>
      </c>
      <c r="E744" s="39" t="s">
        <v>3577</v>
      </c>
    </row>
    <row r="745" spans="1:5" ht="12.75">
      <c r="A745" s="35" t="s">
        <v>57</v>
      </c>
      <c r="E745" s="40" t="s">
        <v>3578</v>
      </c>
    </row>
    <row r="746" spans="1:5" ht="63.75">
      <c r="A746" t="s">
        <v>58</v>
      </c>
      <c r="E746" s="39" t="s">
        <v>3202</v>
      </c>
    </row>
    <row r="747" spans="1:16" ht="12.75">
      <c r="A747" t="s">
        <v>50</v>
      </c>
      <c s="34" t="s">
        <v>110</v>
      </c>
      <c s="34" t="s">
        <v>3203</v>
      </c>
      <c s="35" t="s">
        <v>5</v>
      </c>
      <c s="6" t="s">
        <v>3579</v>
      </c>
      <c s="36" t="s">
        <v>255</v>
      </c>
      <c s="37">
        <v>5</v>
      </c>
      <c s="36">
        <v>0</v>
      </c>
      <c s="36">
        <f>ROUND(G747*H747,6)</f>
      </c>
      <c r="L747" s="38">
        <v>0</v>
      </c>
      <c s="32">
        <f>ROUND(ROUND(L747,2)*ROUND(G747,3),2)</f>
      </c>
      <c s="36" t="s">
        <v>386</v>
      </c>
      <c>
        <f>(M747*21)/100</f>
      </c>
      <c t="s">
        <v>28</v>
      </c>
    </row>
    <row r="748" spans="1:5" ht="12.75">
      <c r="A748" s="35" t="s">
        <v>56</v>
      </c>
      <c r="E748" s="39" t="s">
        <v>3579</v>
      </c>
    </row>
    <row r="749" spans="1:5" ht="12.75">
      <c r="A749" s="35" t="s">
        <v>57</v>
      </c>
      <c r="E749" s="40" t="s">
        <v>5</v>
      </c>
    </row>
    <row r="750" spans="1:5" ht="12.75">
      <c r="A750" t="s">
        <v>58</v>
      </c>
      <c r="E750" s="39" t="s">
        <v>5</v>
      </c>
    </row>
    <row r="751" spans="1:16" ht="12.75">
      <c r="A751" t="s">
        <v>50</v>
      </c>
      <c s="34" t="s">
        <v>113</v>
      </c>
      <c s="34" t="s">
        <v>3580</v>
      </c>
      <c s="35" t="s">
        <v>5</v>
      </c>
      <c s="6" t="s">
        <v>3581</v>
      </c>
      <c s="36" t="s">
        <v>255</v>
      </c>
      <c s="37">
        <v>5</v>
      </c>
      <c s="36">
        <v>0.003</v>
      </c>
      <c s="36">
        <f>ROUND(G751*H751,6)</f>
      </c>
      <c r="L751" s="38">
        <v>0</v>
      </c>
      <c s="32">
        <f>ROUND(ROUND(L751,2)*ROUND(G751,3),2)</f>
      </c>
      <c s="36" t="s">
        <v>55</v>
      </c>
      <c>
        <f>(M751*21)/100</f>
      </c>
      <c t="s">
        <v>28</v>
      </c>
    </row>
    <row r="752" spans="1:5" ht="12.75">
      <c r="A752" s="35" t="s">
        <v>56</v>
      </c>
      <c r="E752" s="39" t="s">
        <v>3581</v>
      </c>
    </row>
    <row r="753" spans="1:5" ht="12.75">
      <c r="A753" s="35" t="s">
        <v>57</v>
      </c>
      <c r="E753" s="40" t="s">
        <v>5</v>
      </c>
    </row>
    <row r="754" spans="1:5" ht="63.75">
      <c r="A754" t="s">
        <v>58</v>
      </c>
      <c r="E754" s="39" t="s">
        <v>3207</v>
      </c>
    </row>
    <row r="755" spans="1:16" ht="12.75">
      <c r="A755" t="s">
        <v>50</v>
      </c>
      <c s="34" t="s">
        <v>116</v>
      </c>
      <c s="34" t="s">
        <v>3208</v>
      </c>
      <c s="35" t="s">
        <v>5</v>
      </c>
      <c s="6" t="s">
        <v>3582</v>
      </c>
      <c s="36" t="s">
        <v>305</v>
      </c>
      <c s="37">
        <v>3.3</v>
      </c>
      <c s="36">
        <v>0</v>
      </c>
      <c s="36">
        <f>ROUND(G755*H755,6)</f>
      </c>
      <c r="L755" s="38">
        <v>0</v>
      </c>
      <c s="32">
        <f>ROUND(ROUND(L755,2)*ROUND(G755,3),2)</f>
      </c>
      <c s="36" t="s">
        <v>386</v>
      </c>
      <c>
        <f>(M755*21)/100</f>
      </c>
      <c t="s">
        <v>28</v>
      </c>
    </row>
    <row r="756" spans="1:5" ht="12.75">
      <c r="A756" s="35" t="s">
        <v>56</v>
      </c>
      <c r="E756" s="39" t="s">
        <v>3582</v>
      </c>
    </row>
    <row r="757" spans="1:5" ht="12.75">
      <c r="A757" s="35" t="s">
        <v>57</v>
      </c>
      <c r="E757" s="40" t="s">
        <v>5</v>
      </c>
    </row>
    <row r="758" spans="1:5" ht="12.75">
      <c r="A758" t="s">
        <v>58</v>
      </c>
      <c r="E758" s="39" t="s">
        <v>5</v>
      </c>
    </row>
    <row r="759" spans="1:16" ht="12.75">
      <c r="A759" t="s">
        <v>50</v>
      </c>
      <c s="34" t="s">
        <v>120</v>
      </c>
      <c s="34" t="s">
        <v>3210</v>
      </c>
      <c s="35" t="s">
        <v>5</v>
      </c>
      <c s="6" t="s">
        <v>3583</v>
      </c>
      <c s="36" t="s">
        <v>305</v>
      </c>
      <c s="37">
        <v>3.3</v>
      </c>
      <c s="36">
        <v>0.001</v>
      </c>
      <c s="36">
        <f>ROUND(G759*H759,6)</f>
      </c>
      <c r="L759" s="38">
        <v>0</v>
      </c>
      <c s="32">
        <f>ROUND(ROUND(L759,2)*ROUND(G759,3),2)</f>
      </c>
      <c s="36" t="s">
        <v>386</v>
      </c>
      <c>
        <f>(M759*21)/100</f>
      </c>
      <c t="s">
        <v>28</v>
      </c>
    </row>
    <row r="760" spans="1:5" ht="12.75">
      <c r="A760" s="35" t="s">
        <v>56</v>
      </c>
      <c r="E760" s="39" t="s">
        <v>3583</v>
      </c>
    </row>
    <row r="761" spans="1:5" ht="12.75">
      <c r="A761" s="35" t="s">
        <v>57</v>
      </c>
      <c r="E761" s="40" t="s">
        <v>5</v>
      </c>
    </row>
    <row r="762" spans="1:5" ht="12.75">
      <c r="A762" t="s">
        <v>58</v>
      </c>
      <c r="E762" s="39" t="s">
        <v>5</v>
      </c>
    </row>
    <row r="763" spans="1:16" ht="12.75">
      <c r="A763" t="s">
        <v>50</v>
      </c>
      <c s="34" t="s">
        <v>124</v>
      </c>
      <c s="34" t="s">
        <v>3212</v>
      </c>
      <c s="35" t="s">
        <v>5</v>
      </c>
      <c s="6" t="s">
        <v>3584</v>
      </c>
      <c s="36" t="s">
        <v>54</v>
      </c>
      <c s="37">
        <v>2</v>
      </c>
      <c s="36">
        <v>0</v>
      </c>
      <c s="36">
        <f>ROUND(G763*H763,6)</f>
      </c>
      <c r="L763" s="38">
        <v>0</v>
      </c>
      <c s="32">
        <f>ROUND(ROUND(L763,2)*ROUND(G763,3),2)</f>
      </c>
      <c s="36" t="s">
        <v>386</v>
      </c>
      <c>
        <f>(M763*21)/100</f>
      </c>
      <c t="s">
        <v>28</v>
      </c>
    </row>
    <row r="764" spans="1:5" ht="12.75">
      <c r="A764" s="35" t="s">
        <v>56</v>
      </c>
      <c r="E764" s="39" t="s">
        <v>3584</v>
      </c>
    </row>
    <row r="765" spans="1:5" ht="12.75">
      <c r="A765" s="35" t="s">
        <v>57</v>
      </c>
      <c r="E765" s="40" t="s">
        <v>5</v>
      </c>
    </row>
    <row r="766" spans="1:5" ht="38.25">
      <c r="A766" t="s">
        <v>58</v>
      </c>
      <c r="E766" s="39" t="s">
        <v>3214</v>
      </c>
    </row>
    <row r="767" spans="1:16" ht="12.75">
      <c r="A767" t="s">
        <v>50</v>
      </c>
      <c s="34" t="s">
        <v>128</v>
      </c>
      <c s="34" t="s">
        <v>3215</v>
      </c>
      <c s="35" t="s">
        <v>5</v>
      </c>
      <c s="6" t="s">
        <v>3585</v>
      </c>
      <c s="36" t="s">
        <v>255</v>
      </c>
      <c s="37">
        <v>40</v>
      </c>
      <c s="36">
        <v>0.00041</v>
      </c>
      <c s="36">
        <f>ROUND(G767*H767,6)</f>
      </c>
      <c r="L767" s="38">
        <v>0</v>
      </c>
      <c s="32">
        <f>ROUND(ROUND(L767,2)*ROUND(G767,3),2)</f>
      </c>
      <c s="36" t="s">
        <v>386</v>
      </c>
      <c>
        <f>(M767*21)/100</f>
      </c>
      <c t="s">
        <v>28</v>
      </c>
    </row>
    <row r="768" spans="1:5" ht="12.75">
      <c r="A768" s="35" t="s">
        <v>56</v>
      </c>
      <c r="E768" s="39" t="s">
        <v>3585</v>
      </c>
    </row>
    <row r="769" spans="1:5" ht="12.75">
      <c r="A769" s="35" t="s">
        <v>57</v>
      </c>
      <c r="E769" s="40" t="s">
        <v>5</v>
      </c>
    </row>
    <row r="770" spans="1:5" ht="12.75">
      <c r="A770" t="s">
        <v>58</v>
      </c>
      <c r="E770" s="39" t="s">
        <v>5</v>
      </c>
    </row>
    <row r="771" spans="1:16" ht="25.5">
      <c r="A771" t="s">
        <v>50</v>
      </c>
      <c s="34" t="s">
        <v>131</v>
      </c>
      <c s="34" t="s">
        <v>3586</v>
      </c>
      <c s="35" t="s">
        <v>5</v>
      </c>
      <c s="6" t="s">
        <v>3587</v>
      </c>
      <c s="36" t="s">
        <v>255</v>
      </c>
      <c s="37">
        <v>20</v>
      </c>
      <c s="36">
        <v>0.0084</v>
      </c>
      <c s="36">
        <f>ROUND(G771*H771,6)</f>
      </c>
      <c r="L771" s="38">
        <v>0</v>
      </c>
      <c s="32">
        <f>ROUND(ROUND(L771,2)*ROUND(G771,3),2)</f>
      </c>
      <c s="36" t="s">
        <v>386</v>
      </c>
      <c>
        <f>(M771*21)/100</f>
      </c>
      <c t="s">
        <v>28</v>
      </c>
    </row>
    <row r="772" spans="1:5" ht="25.5">
      <c r="A772" s="35" t="s">
        <v>56</v>
      </c>
      <c r="E772" s="39" t="s">
        <v>3587</v>
      </c>
    </row>
    <row r="773" spans="1:5" ht="12.75">
      <c r="A773" s="35" t="s">
        <v>57</v>
      </c>
      <c r="E773" s="40" t="s">
        <v>5</v>
      </c>
    </row>
    <row r="774" spans="1:5" ht="38.25">
      <c r="A774" t="s">
        <v>58</v>
      </c>
      <c r="E774" s="39" t="s">
        <v>3219</v>
      </c>
    </row>
    <row r="775" spans="1:16" ht="25.5">
      <c r="A775" t="s">
        <v>50</v>
      </c>
      <c s="34" t="s">
        <v>135</v>
      </c>
      <c s="34" t="s">
        <v>3588</v>
      </c>
      <c s="35" t="s">
        <v>5</v>
      </c>
      <c s="6" t="s">
        <v>3589</v>
      </c>
      <c s="36" t="s">
        <v>255</v>
      </c>
      <c s="37">
        <v>3</v>
      </c>
      <c s="36">
        <v>0.01336</v>
      </c>
      <c s="36">
        <f>ROUND(G775*H775,6)</f>
      </c>
      <c r="L775" s="38">
        <v>0</v>
      </c>
      <c s="32">
        <f>ROUND(ROUND(L775,2)*ROUND(G775,3),2)</f>
      </c>
      <c s="36" t="s">
        <v>386</v>
      </c>
      <c>
        <f>(M775*21)/100</f>
      </c>
      <c t="s">
        <v>28</v>
      </c>
    </row>
    <row r="776" spans="1:5" ht="25.5">
      <c r="A776" s="35" t="s">
        <v>56</v>
      </c>
      <c r="E776" s="39" t="s">
        <v>3589</v>
      </c>
    </row>
    <row r="777" spans="1:5" ht="12.75">
      <c r="A777" s="35" t="s">
        <v>57</v>
      </c>
      <c r="E777" s="40" t="s">
        <v>5</v>
      </c>
    </row>
    <row r="778" spans="1:5" ht="38.25">
      <c r="A778" t="s">
        <v>58</v>
      </c>
      <c r="E778" s="39" t="s">
        <v>3219</v>
      </c>
    </row>
    <row r="779" spans="1:16" ht="25.5">
      <c r="A779" t="s">
        <v>50</v>
      </c>
      <c s="34" t="s">
        <v>138</v>
      </c>
      <c s="34" t="s">
        <v>3590</v>
      </c>
      <c s="35" t="s">
        <v>5</v>
      </c>
      <c s="6" t="s">
        <v>3591</v>
      </c>
      <c s="36" t="s">
        <v>54</v>
      </c>
      <c s="37">
        <v>1</v>
      </c>
      <c s="36">
        <v>0.01</v>
      </c>
      <c s="36">
        <f>ROUND(G779*H779,6)</f>
      </c>
      <c r="L779" s="38">
        <v>0</v>
      </c>
      <c s="32">
        <f>ROUND(ROUND(L779,2)*ROUND(G779,3),2)</f>
      </c>
      <c s="36" t="s">
        <v>386</v>
      </c>
      <c>
        <f>(M779*21)/100</f>
      </c>
      <c t="s">
        <v>28</v>
      </c>
    </row>
    <row r="780" spans="1:5" ht="25.5">
      <c r="A780" s="35" t="s">
        <v>56</v>
      </c>
      <c r="E780" s="39" t="s">
        <v>3591</v>
      </c>
    </row>
    <row r="781" spans="1:5" ht="12.75">
      <c r="A781" s="35" t="s">
        <v>57</v>
      </c>
      <c r="E781" s="40" t="s">
        <v>5</v>
      </c>
    </row>
    <row r="782" spans="1:5" ht="12.75">
      <c r="A782" t="s">
        <v>58</v>
      </c>
      <c r="E782" s="39" t="s">
        <v>5</v>
      </c>
    </row>
    <row r="783" spans="1:16" ht="12.75">
      <c r="A783" t="s">
        <v>50</v>
      </c>
      <c s="34" t="s">
        <v>142</v>
      </c>
      <c s="34" t="s">
        <v>3592</v>
      </c>
      <c s="35" t="s">
        <v>5</v>
      </c>
      <c s="6" t="s">
        <v>3593</v>
      </c>
      <c s="36" t="s">
        <v>54</v>
      </c>
      <c s="37">
        <v>1</v>
      </c>
      <c s="36">
        <v>0.0038</v>
      </c>
      <c s="36">
        <f>ROUND(G783*H783,6)</f>
      </c>
      <c r="L783" s="38">
        <v>0</v>
      </c>
      <c s="32">
        <f>ROUND(ROUND(L783,2)*ROUND(G783,3),2)</f>
      </c>
      <c s="36" t="s">
        <v>386</v>
      </c>
      <c>
        <f>(M783*21)/100</f>
      </c>
      <c t="s">
        <v>28</v>
      </c>
    </row>
    <row r="784" spans="1:5" ht="12.75">
      <c r="A784" s="35" t="s">
        <v>56</v>
      </c>
      <c r="E784" s="39" t="s">
        <v>3593</v>
      </c>
    </row>
    <row r="785" spans="1:5" ht="12.75">
      <c r="A785" s="35" t="s">
        <v>57</v>
      </c>
      <c r="E785" s="40" t="s">
        <v>5</v>
      </c>
    </row>
    <row r="786" spans="1:5" ht="12.75">
      <c r="A786" t="s">
        <v>58</v>
      </c>
      <c r="E786" s="39" t="s">
        <v>5</v>
      </c>
    </row>
    <row r="787" spans="1:16" ht="25.5">
      <c r="A787" t="s">
        <v>50</v>
      </c>
      <c s="34" t="s">
        <v>146</v>
      </c>
      <c s="34" t="s">
        <v>3594</v>
      </c>
      <c s="35" t="s">
        <v>5</v>
      </c>
      <c s="6" t="s">
        <v>3595</v>
      </c>
      <c s="36" t="s">
        <v>54</v>
      </c>
      <c s="37">
        <v>1</v>
      </c>
      <c s="36">
        <v>0.01</v>
      </c>
      <c s="36">
        <f>ROUND(G787*H787,6)</f>
      </c>
      <c r="L787" s="38">
        <v>0</v>
      </c>
      <c s="32">
        <f>ROUND(ROUND(L787,2)*ROUND(G787,3),2)</f>
      </c>
      <c s="36" t="s">
        <v>386</v>
      </c>
      <c>
        <f>(M787*21)/100</f>
      </c>
      <c t="s">
        <v>28</v>
      </c>
    </row>
    <row r="788" spans="1:5" ht="25.5">
      <c r="A788" s="35" t="s">
        <v>56</v>
      </c>
      <c r="E788" s="39" t="s">
        <v>3595</v>
      </c>
    </row>
    <row r="789" spans="1:5" ht="12.75">
      <c r="A789" s="35" t="s">
        <v>57</v>
      </c>
      <c r="E789" s="40" t="s">
        <v>5</v>
      </c>
    </row>
    <row r="790" spans="1:5" ht="12.75">
      <c r="A790" t="s">
        <v>58</v>
      </c>
      <c r="E790" s="39" t="s">
        <v>5</v>
      </c>
    </row>
    <row r="791" spans="1:16" ht="12.75">
      <c r="A791" t="s">
        <v>50</v>
      </c>
      <c s="34" t="s">
        <v>149</v>
      </c>
      <c s="34" t="s">
        <v>3596</v>
      </c>
      <c s="35" t="s">
        <v>5</v>
      </c>
      <c s="6" t="s">
        <v>3597</v>
      </c>
      <c s="36" t="s">
        <v>54</v>
      </c>
      <c s="37">
        <v>1</v>
      </c>
      <c s="36">
        <v>0.01</v>
      </c>
      <c s="36">
        <f>ROUND(G791*H791,6)</f>
      </c>
      <c r="L791" s="38">
        <v>0</v>
      </c>
      <c s="32">
        <f>ROUND(ROUND(L791,2)*ROUND(G791,3),2)</f>
      </c>
      <c s="36" t="s">
        <v>55</v>
      </c>
      <c>
        <f>(M791*21)/100</f>
      </c>
      <c t="s">
        <v>28</v>
      </c>
    </row>
    <row r="792" spans="1:5" ht="12.75">
      <c r="A792" s="35" t="s">
        <v>56</v>
      </c>
      <c r="E792" s="39" t="s">
        <v>3597</v>
      </c>
    </row>
    <row r="793" spans="1:5" ht="12.75">
      <c r="A793" s="35" t="s">
        <v>57</v>
      </c>
      <c r="E793" s="40" t="s">
        <v>5</v>
      </c>
    </row>
    <row r="794" spans="1:5" ht="12.75">
      <c r="A794" t="s">
        <v>58</v>
      </c>
      <c r="E794" s="39" t="s">
        <v>5</v>
      </c>
    </row>
    <row r="795" spans="1:16" ht="25.5">
      <c r="A795" t="s">
        <v>50</v>
      </c>
      <c s="34" t="s">
        <v>152</v>
      </c>
      <c s="34" t="s">
        <v>3232</v>
      </c>
      <c s="35" t="s">
        <v>5</v>
      </c>
      <c s="6" t="s">
        <v>3598</v>
      </c>
      <c s="36" t="s">
        <v>255</v>
      </c>
      <c s="37">
        <v>2</v>
      </c>
      <c s="36">
        <v>0.01198</v>
      </c>
      <c s="36">
        <f>ROUND(G795*H795,6)</f>
      </c>
      <c r="L795" s="38">
        <v>0</v>
      </c>
      <c s="32">
        <f>ROUND(ROUND(L795,2)*ROUND(G795,3),2)</f>
      </c>
      <c s="36" t="s">
        <v>386</v>
      </c>
      <c>
        <f>(M795*21)/100</f>
      </c>
      <c t="s">
        <v>28</v>
      </c>
    </row>
    <row r="796" spans="1:5" ht="25.5">
      <c r="A796" s="35" t="s">
        <v>56</v>
      </c>
      <c r="E796" s="39" t="s">
        <v>3598</v>
      </c>
    </row>
    <row r="797" spans="1:5" ht="12.75">
      <c r="A797" s="35" t="s">
        <v>57</v>
      </c>
      <c r="E797" s="40" t="s">
        <v>5</v>
      </c>
    </row>
    <row r="798" spans="1:5" ht="38.25">
      <c r="A798" t="s">
        <v>58</v>
      </c>
      <c r="E798" s="39" t="s">
        <v>3231</v>
      </c>
    </row>
    <row r="799" spans="1:16" ht="25.5">
      <c r="A799" t="s">
        <v>50</v>
      </c>
      <c s="34" t="s">
        <v>155</v>
      </c>
      <c s="34" t="s">
        <v>3236</v>
      </c>
      <c s="35" t="s">
        <v>5</v>
      </c>
      <c s="6" t="s">
        <v>3599</v>
      </c>
      <c s="36" t="s">
        <v>255</v>
      </c>
      <c s="37">
        <v>35</v>
      </c>
      <c s="36">
        <v>0.00522</v>
      </c>
      <c s="36">
        <f>ROUND(G799*H799,6)</f>
      </c>
      <c r="L799" s="38">
        <v>0</v>
      </c>
      <c s="32">
        <f>ROUND(ROUND(L799,2)*ROUND(G799,3),2)</f>
      </c>
      <c s="36" t="s">
        <v>386</v>
      </c>
      <c>
        <f>(M799*21)/100</f>
      </c>
      <c t="s">
        <v>28</v>
      </c>
    </row>
    <row r="800" spans="1:5" ht="25.5">
      <c r="A800" s="35" t="s">
        <v>56</v>
      </c>
      <c r="E800" s="39" t="s">
        <v>3599</v>
      </c>
    </row>
    <row r="801" spans="1:5" ht="12.75">
      <c r="A801" s="35" t="s">
        <v>57</v>
      </c>
      <c r="E801" s="40" t="s">
        <v>5</v>
      </c>
    </row>
    <row r="802" spans="1:5" ht="38.25">
      <c r="A802" t="s">
        <v>58</v>
      </c>
      <c r="E802" s="39" t="s">
        <v>3231</v>
      </c>
    </row>
    <row r="803" spans="1:16" ht="25.5">
      <c r="A803" t="s">
        <v>50</v>
      </c>
      <c s="34" t="s">
        <v>158</v>
      </c>
      <c s="34" t="s">
        <v>3354</v>
      </c>
      <c s="35" t="s">
        <v>5</v>
      </c>
      <c s="6" t="s">
        <v>3600</v>
      </c>
      <c s="36" t="s">
        <v>255</v>
      </c>
      <c s="37">
        <v>25</v>
      </c>
      <c s="36">
        <v>0.00344</v>
      </c>
      <c s="36">
        <f>ROUND(G803*H803,6)</f>
      </c>
      <c r="L803" s="38">
        <v>0</v>
      </c>
      <c s="32">
        <f>ROUND(ROUND(L803,2)*ROUND(G803,3),2)</f>
      </c>
      <c s="36" t="s">
        <v>386</v>
      </c>
      <c>
        <f>(M803*21)/100</f>
      </c>
      <c t="s">
        <v>28</v>
      </c>
    </row>
    <row r="804" spans="1:5" ht="25.5">
      <c r="A804" s="35" t="s">
        <v>56</v>
      </c>
      <c r="E804" s="39" t="s">
        <v>3600</v>
      </c>
    </row>
    <row r="805" spans="1:5" ht="12.75">
      <c r="A805" s="35" t="s">
        <v>57</v>
      </c>
      <c r="E805" s="40" t="s">
        <v>5</v>
      </c>
    </row>
    <row r="806" spans="1:5" ht="38.25">
      <c r="A806" t="s">
        <v>58</v>
      </c>
      <c r="E806" s="39" t="s">
        <v>3231</v>
      </c>
    </row>
    <row r="807" spans="1:16" ht="25.5">
      <c r="A807" t="s">
        <v>50</v>
      </c>
      <c s="34" t="s">
        <v>161</v>
      </c>
      <c s="34" t="s">
        <v>3257</v>
      </c>
      <c s="35" t="s">
        <v>5</v>
      </c>
      <c s="6" t="s">
        <v>3601</v>
      </c>
      <c s="36" t="s">
        <v>54</v>
      </c>
      <c s="37">
        <v>4</v>
      </c>
      <c s="36">
        <v>0</v>
      </c>
      <c s="36">
        <f>ROUND(G807*H807,6)</f>
      </c>
      <c r="L807" s="38">
        <v>0</v>
      </c>
      <c s="32">
        <f>ROUND(ROUND(L807,2)*ROUND(G807,3),2)</f>
      </c>
      <c s="36" t="s">
        <v>386</v>
      </c>
      <c>
        <f>(M807*21)/100</f>
      </c>
      <c t="s">
        <v>28</v>
      </c>
    </row>
    <row r="808" spans="1:5" ht="25.5">
      <c r="A808" s="35" t="s">
        <v>56</v>
      </c>
      <c r="E808" s="39" t="s">
        <v>3601</v>
      </c>
    </row>
    <row r="809" spans="1:5" ht="12.75">
      <c r="A809" s="35" t="s">
        <v>57</v>
      </c>
      <c r="E809" s="40" t="s">
        <v>5</v>
      </c>
    </row>
    <row r="810" spans="1:5" ht="12.75">
      <c r="A810" t="s">
        <v>58</v>
      </c>
      <c r="E810" s="39" t="s">
        <v>5</v>
      </c>
    </row>
    <row r="811" spans="1:16" ht="12.75">
      <c r="A811" t="s">
        <v>50</v>
      </c>
      <c s="34" t="s">
        <v>166</v>
      </c>
      <c s="34" t="s">
        <v>3602</v>
      </c>
      <c s="35" t="s">
        <v>5</v>
      </c>
      <c s="6" t="s">
        <v>3603</v>
      </c>
      <c s="36" t="s">
        <v>54</v>
      </c>
      <c s="37">
        <v>4</v>
      </c>
      <c s="36">
        <v>0.0014</v>
      </c>
      <c s="36">
        <f>ROUND(G811*H811,6)</f>
      </c>
      <c r="L811" s="38">
        <v>0</v>
      </c>
      <c s="32">
        <f>ROUND(ROUND(L811,2)*ROUND(G811,3),2)</f>
      </c>
      <c s="36" t="s">
        <v>386</v>
      </c>
      <c>
        <f>(M811*21)/100</f>
      </c>
      <c t="s">
        <v>28</v>
      </c>
    </row>
    <row r="812" spans="1:5" ht="12.75">
      <c r="A812" s="35" t="s">
        <v>56</v>
      </c>
      <c r="E812" s="39" t="s">
        <v>3603</v>
      </c>
    </row>
    <row r="813" spans="1:5" ht="12.75">
      <c r="A813" s="35" t="s">
        <v>57</v>
      </c>
      <c r="E813" s="40" t="s">
        <v>5</v>
      </c>
    </row>
    <row r="814" spans="1:5" ht="12.75">
      <c r="A814" t="s">
        <v>58</v>
      </c>
      <c r="E814" s="39" t="s">
        <v>5</v>
      </c>
    </row>
    <row r="815" spans="1:16" ht="25.5">
      <c r="A815" t="s">
        <v>50</v>
      </c>
      <c s="34" t="s">
        <v>172</v>
      </c>
      <c s="34" t="s">
        <v>3604</v>
      </c>
      <c s="35" t="s">
        <v>5</v>
      </c>
      <c s="6" t="s">
        <v>3605</v>
      </c>
      <c s="36" t="s">
        <v>54</v>
      </c>
      <c s="37">
        <v>2</v>
      </c>
      <c s="36">
        <v>0.001</v>
      </c>
      <c s="36">
        <f>ROUND(G815*H815,6)</f>
      </c>
      <c r="L815" s="38">
        <v>0</v>
      </c>
      <c s="32">
        <f>ROUND(ROUND(L815,2)*ROUND(G815,3),2)</f>
      </c>
      <c s="36" t="s">
        <v>386</v>
      </c>
      <c>
        <f>(M815*21)/100</f>
      </c>
      <c t="s">
        <v>28</v>
      </c>
    </row>
    <row r="816" spans="1:5" ht="25.5">
      <c r="A816" s="35" t="s">
        <v>56</v>
      </c>
      <c r="E816" s="39" t="s">
        <v>3605</v>
      </c>
    </row>
    <row r="817" spans="1:5" ht="12.75">
      <c r="A817" s="35" t="s">
        <v>57</v>
      </c>
      <c r="E817" s="40" t="s">
        <v>5</v>
      </c>
    </row>
    <row r="818" spans="1:5" ht="12.75">
      <c r="A818" t="s">
        <v>58</v>
      </c>
      <c r="E818" s="39" t="s">
        <v>5</v>
      </c>
    </row>
    <row r="819" spans="1:16" ht="12.75">
      <c r="A819" t="s">
        <v>50</v>
      </c>
      <c s="34" t="s">
        <v>176</v>
      </c>
      <c s="34" t="s">
        <v>3606</v>
      </c>
      <c s="35" t="s">
        <v>5</v>
      </c>
      <c s="6" t="s">
        <v>3607</v>
      </c>
      <c s="36" t="s">
        <v>54</v>
      </c>
      <c s="37">
        <v>2</v>
      </c>
      <c s="36">
        <v>0.001</v>
      </c>
      <c s="36">
        <f>ROUND(G819*H819,6)</f>
      </c>
      <c r="L819" s="38">
        <v>0</v>
      </c>
      <c s="32">
        <f>ROUND(ROUND(L819,2)*ROUND(G819,3),2)</f>
      </c>
      <c s="36" t="s">
        <v>386</v>
      </c>
      <c>
        <f>(M819*21)/100</f>
      </c>
      <c t="s">
        <v>28</v>
      </c>
    </row>
    <row r="820" spans="1:5" ht="12.75">
      <c r="A820" s="35" t="s">
        <v>56</v>
      </c>
      <c r="E820" s="39" t="s">
        <v>3607</v>
      </c>
    </row>
    <row r="821" spans="1:5" ht="12.75">
      <c r="A821" s="35" t="s">
        <v>57</v>
      </c>
      <c r="E821" s="40" t="s">
        <v>5</v>
      </c>
    </row>
    <row r="822" spans="1:5" ht="12.75">
      <c r="A822" t="s">
        <v>58</v>
      </c>
      <c r="E822" s="39" t="s">
        <v>5</v>
      </c>
    </row>
    <row r="823" spans="1:16" ht="12.75">
      <c r="A823" t="s">
        <v>50</v>
      </c>
      <c s="34" t="s">
        <v>180</v>
      </c>
      <c s="34" t="s">
        <v>3608</v>
      </c>
      <c s="35" t="s">
        <v>5</v>
      </c>
      <c s="6" t="s">
        <v>3609</v>
      </c>
      <c s="36" t="s">
        <v>54</v>
      </c>
      <c s="37">
        <v>8</v>
      </c>
      <c s="36">
        <v>0</v>
      </c>
      <c s="36">
        <f>ROUND(G823*H823,6)</f>
      </c>
      <c r="L823" s="38">
        <v>0</v>
      </c>
      <c s="32">
        <f>ROUND(ROUND(L823,2)*ROUND(G823,3),2)</f>
      </c>
      <c s="36" t="s">
        <v>386</v>
      </c>
      <c>
        <f>(M823*21)/100</f>
      </c>
      <c t="s">
        <v>28</v>
      </c>
    </row>
    <row r="824" spans="1:5" ht="12.75">
      <c r="A824" s="35" t="s">
        <v>56</v>
      </c>
      <c r="E824" s="39" t="s">
        <v>3609</v>
      </c>
    </row>
    <row r="825" spans="1:5" ht="12.75">
      <c r="A825" s="35" t="s">
        <v>57</v>
      </c>
      <c r="E825" s="40" t="s">
        <v>5</v>
      </c>
    </row>
    <row r="826" spans="1:5" ht="12.75">
      <c r="A826" t="s">
        <v>58</v>
      </c>
      <c r="E826" s="39" t="s">
        <v>5</v>
      </c>
    </row>
    <row r="827" spans="1:16" ht="12.75">
      <c r="A827" t="s">
        <v>50</v>
      </c>
      <c s="34" t="s">
        <v>184</v>
      </c>
      <c s="34" t="s">
        <v>3610</v>
      </c>
      <c s="35" t="s">
        <v>5</v>
      </c>
      <c s="6" t="s">
        <v>3611</v>
      </c>
      <c s="36" t="s">
        <v>54</v>
      </c>
      <c s="37">
        <v>8</v>
      </c>
      <c s="36">
        <v>0.0003</v>
      </c>
      <c s="36">
        <f>ROUND(G827*H827,6)</f>
      </c>
      <c r="L827" s="38">
        <v>0</v>
      </c>
      <c s="32">
        <f>ROUND(ROUND(L827,2)*ROUND(G827,3),2)</f>
      </c>
      <c s="36" t="s">
        <v>55</v>
      </c>
      <c>
        <f>(M827*21)/100</f>
      </c>
      <c t="s">
        <v>28</v>
      </c>
    </row>
    <row r="828" spans="1:5" ht="12.75">
      <c r="A828" s="35" t="s">
        <v>56</v>
      </c>
      <c r="E828" s="39" t="s">
        <v>3611</v>
      </c>
    </row>
    <row r="829" spans="1:5" ht="12.75">
      <c r="A829" s="35" t="s">
        <v>57</v>
      </c>
      <c r="E829" s="40" t="s">
        <v>5</v>
      </c>
    </row>
    <row r="830" spans="1:5" ht="38.25">
      <c r="A830" t="s">
        <v>58</v>
      </c>
      <c r="E830" s="39" t="s">
        <v>3252</v>
      </c>
    </row>
    <row r="831" spans="1:16" ht="12.75">
      <c r="A831" t="s">
        <v>50</v>
      </c>
      <c s="34" t="s">
        <v>188</v>
      </c>
      <c s="34" t="s">
        <v>3612</v>
      </c>
      <c s="35" t="s">
        <v>5</v>
      </c>
      <c s="6" t="s">
        <v>3613</v>
      </c>
      <c s="36" t="s">
        <v>54</v>
      </c>
      <c s="37">
        <v>4</v>
      </c>
      <c s="36">
        <v>0.0003</v>
      </c>
      <c s="36">
        <f>ROUND(G831*H831,6)</f>
      </c>
      <c r="L831" s="38">
        <v>0</v>
      </c>
      <c s="32">
        <f>ROUND(ROUND(L831,2)*ROUND(G831,3),2)</f>
      </c>
      <c s="36" t="s">
        <v>386</v>
      </c>
      <c>
        <f>(M831*21)/100</f>
      </c>
      <c t="s">
        <v>28</v>
      </c>
    </row>
    <row r="832" spans="1:5" ht="12.75">
      <c r="A832" s="35" t="s">
        <v>56</v>
      </c>
      <c r="E832" s="39" t="s">
        <v>3613</v>
      </c>
    </row>
    <row r="833" spans="1:5" ht="12.75">
      <c r="A833" s="35" t="s">
        <v>57</v>
      </c>
      <c r="E833" s="40" t="s">
        <v>5</v>
      </c>
    </row>
    <row r="834" spans="1:5" ht="12.75">
      <c r="A834" t="s">
        <v>58</v>
      </c>
      <c r="E834" s="39" t="s">
        <v>5</v>
      </c>
    </row>
    <row r="835" spans="1:16" ht="12.75">
      <c r="A835" t="s">
        <v>50</v>
      </c>
      <c s="34" t="s">
        <v>193</v>
      </c>
      <c s="34" t="s">
        <v>3614</v>
      </c>
      <c s="35" t="s">
        <v>5</v>
      </c>
      <c s="6" t="s">
        <v>3615</v>
      </c>
      <c s="36" t="s">
        <v>54</v>
      </c>
      <c s="37">
        <v>4</v>
      </c>
      <c s="36">
        <v>0.0003</v>
      </c>
      <c s="36">
        <f>ROUND(G835*H835,6)</f>
      </c>
      <c r="L835" s="38">
        <v>0</v>
      </c>
      <c s="32">
        <f>ROUND(ROUND(L835,2)*ROUND(G835,3),2)</f>
      </c>
      <c s="36" t="s">
        <v>55</v>
      </c>
      <c>
        <f>(M835*21)/100</f>
      </c>
      <c t="s">
        <v>28</v>
      </c>
    </row>
    <row r="836" spans="1:5" ht="12.75">
      <c r="A836" s="35" t="s">
        <v>56</v>
      </c>
      <c r="E836" s="39" t="s">
        <v>3615</v>
      </c>
    </row>
    <row r="837" spans="1:5" ht="12.75">
      <c r="A837" s="35" t="s">
        <v>57</v>
      </c>
      <c r="E837" s="40" t="s">
        <v>5</v>
      </c>
    </row>
    <row r="838" spans="1:5" ht="38.25">
      <c r="A838" t="s">
        <v>58</v>
      </c>
      <c r="E838" s="39" t="s">
        <v>3252</v>
      </c>
    </row>
    <row r="839" spans="1:16" ht="12.75">
      <c r="A839" t="s">
        <v>50</v>
      </c>
      <c s="34" t="s">
        <v>197</v>
      </c>
      <c s="34" t="s">
        <v>3616</v>
      </c>
      <c s="35" t="s">
        <v>5</v>
      </c>
      <c s="6" t="s">
        <v>3617</v>
      </c>
      <c s="36" t="s">
        <v>54</v>
      </c>
      <c s="37">
        <v>5</v>
      </c>
      <c s="36">
        <v>0.0003</v>
      </c>
      <c s="36">
        <f>ROUND(G839*H839,6)</f>
      </c>
      <c r="L839" s="38">
        <v>0</v>
      </c>
      <c s="32">
        <f>ROUND(ROUND(L839,2)*ROUND(G839,3),2)</f>
      </c>
      <c s="36" t="s">
        <v>386</v>
      </c>
      <c>
        <f>(M839*21)/100</f>
      </c>
      <c t="s">
        <v>28</v>
      </c>
    </row>
    <row r="840" spans="1:5" ht="12.75">
      <c r="A840" s="35" t="s">
        <v>56</v>
      </c>
      <c r="E840" s="39" t="s">
        <v>3617</v>
      </c>
    </row>
    <row r="841" spans="1:5" ht="12.75">
      <c r="A841" s="35" t="s">
        <v>57</v>
      </c>
      <c r="E841" s="40" t="s">
        <v>5</v>
      </c>
    </row>
    <row r="842" spans="1:5" ht="12.75">
      <c r="A842" t="s">
        <v>58</v>
      </c>
      <c r="E842" s="39" t="s">
        <v>5</v>
      </c>
    </row>
    <row r="843" spans="1:16" ht="12.75">
      <c r="A843" t="s">
        <v>50</v>
      </c>
      <c s="34" t="s">
        <v>201</v>
      </c>
      <c s="34" t="s">
        <v>3618</v>
      </c>
      <c s="35" t="s">
        <v>5</v>
      </c>
      <c s="6" t="s">
        <v>3619</v>
      </c>
      <c s="36" t="s">
        <v>54</v>
      </c>
      <c s="37">
        <v>5</v>
      </c>
      <c s="36">
        <v>0.0003</v>
      </c>
      <c s="36">
        <f>ROUND(G843*H843,6)</f>
      </c>
      <c r="L843" s="38">
        <v>0</v>
      </c>
      <c s="32">
        <f>ROUND(ROUND(L843,2)*ROUND(G843,3),2)</f>
      </c>
      <c s="36" t="s">
        <v>55</v>
      </c>
      <c>
        <f>(M843*21)/100</f>
      </c>
      <c t="s">
        <v>28</v>
      </c>
    </row>
    <row r="844" spans="1:5" ht="12.75">
      <c r="A844" s="35" t="s">
        <v>56</v>
      </c>
      <c r="E844" s="39" t="s">
        <v>3619</v>
      </c>
    </row>
    <row r="845" spans="1:5" ht="12.75">
      <c r="A845" s="35" t="s">
        <v>57</v>
      </c>
      <c r="E845" s="40" t="s">
        <v>5</v>
      </c>
    </row>
    <row r="846" spans="1:5" ht="38.25">
      <c r="A846" t="s">
        <v>58</v>
      </c>
      <c r="E846" s="39" t="s">
        <v>3252</v>
      </c>
    </row>
    <row r="847" spans="1:16" ht="12.75">
      <c r="A847" t="s">
        <v>50</v>
      </c>
      <c s="34" t="s">
        <v>205</v>
      </c>
      <c s="34" t="s">
        <v>3620</v>
      </c>
      <c s="35" t="s">
        <v>5</v>
      </c>
      <c s="6" t="s">
        <v>3621</v>
      </c>
      <c s="36" t="s">
        <v>54</v>
      </c>
      <c s="37">
        <v>5</v>
      </c>
      <c s="36">
        <v>0</v>
      </c>
      <c s="36">
        <f>ROUND(G847*H847,6)</f>
      </c>
      <c r="L847" s="38">
        <v>0</v>
      </c>
      <c s="32">
        <f>ROUND(ROUND(L847,2)*ROUND(G847,3),2)</f>
      </c>
      <c s="36" t="s">
        <v>386</v>
      </c>
      <c>
        <f>(M847*21)/100</f>
      </c>
      <c t="s">
        <v>28</v>
      </c>
    </row>
    <row r="848" spans="1:5" ht="12.75">
      <c r="A848" s="35" t="s">
        <v>56</v>
      </c>
      <c r="E848" s="39" t="s">
        <v>3621</v>
      </c>
    </row>
    <row r="849" spans="1:5" ht="12.75">
      <c r="A849" s="35" t="s">
        <v>57</v>
      </c>
      <c r="E849" s="40" t="s">
        <v>5</v>
      </c>
    </row>
    <row r="850" spans="1:5" ht="12.75">
      <c r="A850" t="s">
        <v>58</v>
      </c>
      <c r="E850" s="39" t="s">
        <v>5</v>
      </c>
    </row>
    <row r="851" spans="1:16" ht="12.75">
      <c r="A851" t="s">
        <v>50</v>
      </c>
      <c s="34" t="s">
        <v>209</v>
      </c>
      <c s="34" t="s">
        <v>3622</v>
      </c>
      <c s="35" t="s">
        <v>5</v>
      </c>
      <c s="6" t="s">
        <v>3623</v>
      </c>
      <c s="36" t="s">
        <v>54</v>
      </c>
      <c s="37">
        <v>5</v>
      </c>
      <c s="36">
        <v>0.0003</v>
      </c>
      <c s="36">
        <f>ROUND(G851*H851,6)</f>
      </c>
      <c r="L851" s="38">
        <v>0</v>
      </c>
      <c s="32">
        <f>ROUND(ROUND(L851,2)*ROUND(G851,3),2)</f>
      </c>
      <c s="36" t="s">
        <v>386</v>
      </c>
      <c>
        <f>(M851*21)/100</f>
      </c>
      <c t="s">
        <v>28</v>
      </c>
    </row>
    <row r="852" spans="1:5" ht="12.75">
      <c r="A852" s="35" t="s">
        <v>56</v>
      </c>
      <c r="E852" s="39" t="s">
        <v>3623</v>
      </c>
    </row>
    <row r="853" spans="1:5" ht="12.75">
      <c r="A853" s="35" t="s">
        <v>57</v>
      </c>
      <c r="E853" s="40" t="s">
        <v>5</v>
      </c>
    </row>
    <row r="854" spans="1:5" ht="12.75">
      <c r="A854" t="s">
        <v>58</v>
      </c>
      <c r="E854" s="39" t="s">
        <v>5</v>
      </c>
    </row>
    <row r="855" spans="1:16" ht="25.5">
      <c r="A855" t="s">
        <v>50</v>
      </c>
      <c s="34" t="s">
        <v>213</v>
      </c>
      <c s="34" t="s">
        <v>3624</v>
      </c>
      <c s="35" t="s">
        <v>5</v>
      </c>
      <c s="6" t="s">
        <v>3625</v>
      </c>
      <c s="36" t="s">
        <v>54</v>
      </c>
      <c s="37">
        <v>5</v>
      </c>
      <c s="36">
        <v>0.002</v>
      </c>
      <c s="36">
        <f>ROUND(G855*H855,6)</f>
      </c>
      <c r="L855" s="38">
        <v>0</v>
      </c>
      <c s="32">
        <f>ROUND(ROUND(L855,2)*ROUND(G855,3),2)</f>
      </c>
      <c s="36" t="s">
        <v>386</v>
      </c>
      <c>
        <f>(M855*21)/100</f>
      </c>
      <c t="s">
        <v>28</v>
      </c>
    </row>
    <row r="856" spans="1:5" ht="25.5">
      <c r="A856" s="35" t="s">
        <v>56</v>
      </c>
      <c r="E856" s="39" t="s">
        <v>3625</v>
      </c>
    </row>
    <row r="857" spans="1:5" ht="12.75">
      <c r="A857" s="35" t="s">
        <v>57</v>
      </c>
      <c r="E857" s="40" t="s">
        <v>5</v>
      </c>
    </row>
    <row r="858" spans="1:5" ht="12.75">
      <c r="A858" t="s">
        <v>58</v>
      </c>
      <c r="E858" s="39" t="s">
        <v>5</v>
      </c>
    </row>
    <row r="859" spans="1:16" ht="12.75">
      <c r="A859" t="s">
        <v>50</v>
      </c>
      <c s="34" t="s">
        <v>217</v>
      </c>
      <c s="34" t="s">
        <v>3626</v>
      </c>
      <c s="35" t="s">
        <v>5</v>
      </c>
      <c s="6" t="s">
        <v>3627</v>
      </c>
      <c s="36" t="s">
        <v>54</v>
      </c>
      <c s="37">
        <v>5</v>
      </c>
      <c s="36">
        <v>0.0002</v>
      </c>
      <c s="36">
        <f>ROUND(G859*H859,6)</f>
      </c>
      <c r="L859" s="38">
        <v>0</v>
      </c>
      <c s="32">
        <f>ROUND(ROUND(L859,2)*ROUND(G859,3),2)</f>
      </c>
      <c s="36" t="s">
        <v>386</v>
      </c>
      <c>
        <f>(M859*21)/100</f>
      </c>
      <c t="s">
        <v>28</v>
      </c>
    </row>
    <row r="860" spans="1:5" ht="12.75">
      <c r="A860" s="35" t="s">
        <v>56</v>
      </c>
      <c r="E860" s="39" t="s">
        <v>3627</v>
      </c>
    </row>
    <row r="861" spans="1:5" ht="12.75">
      <c r="A861" s="35" t="s">
        <v>57</v>
      </c>
      <c r="E861" s="40" t="s">
        <v>5</v>
      </c>
    </row>
    <row r="862" spans="1:5" ht="12.75">
      <c r="A862" t="s">
        <v>58</v>
      </c>
      <c r="E862" s="39" t="s">
        <v>5</v>
      </c>
    </row>
    <row r="863" spans="1:16" ht="12.75">
      <c r="A863" t="s">
        <v>50</v>
      </c>
      <c s="34" t="s">
        <v>290</v>
      </c>
      <c s="34" t="s">
        <v>3261</v>
      </c>
      <c s="35" t="s">
        <v>5</v>
      </c>
      <c s="6" t="s">
        <v>3628</v>
      </c>
      <c s="36" t="s">
        <v>252</v>
      </c>
      <c s="37">
        <v>27</v>
      </c>
      <c s="36">
        <v>0.00036</v>
      </c>
      <c s="36">
        <f>ROUND(G863*H863,6)</f>
      </c>
      <c r="L863" s="38">
        <v>0</v>
      </c>
      <c s="32">
        <f>ROUND(ROUND(L863,2)*ROUND(G863,3),2)</f>
      </c>
      <c s="36" t="s">
        <v>386</v>
      </c>
      <c>
        <f>(M863*21)/100</f>
      </c>
      <c t="s">
        <v>28</v>
      </c>
    </row>
    <row r="864" spans="1:5" ht="12.75">
      <c r="A864" s="35" t="s">
        <v>56</v>
      </c>
      <c r="E864" s="39" t="s">
        <v>3628</v>
      </c>
    </row>
    <row r="865" spans="1:5" ht="12.75">
      <c r="A865" s="35" t="s">
        <v>57</v>
      </c>
      <c r="E865" s="40" t="s">
        <v>5</v>
      </c>
    </row>
    <row r="866" spans="1:5" ht="12.75">
      <c r="A866" t="s">
        <v>58</v>
      </c>
      <c r="E866" s="39" t="s">
        <v>5</v>
      </c>
    </row>
    <row r="867" spans="1:16" ht="12.75">
      <c r="A867" t="s">
        <v>50</v>
      </c>
      <c s="34" t="s">
        <v>327</v>
      </c>
      <c s="34" t="s">
        <v>3263</v>
      </c>
      <c s="35" t="s">
        <v>5</v>
      </c>
      <c s="6" t="s">
        <v>3629</v>
      </c>
      <c s="36" t="s">
        <v>252</v>
      </c>
      <c s="37">
        <v>28.35</v>
      </c>
      <c s="36">
        <v>0.0008</v>
      </c>
      <c s="36">
        <f>ROUND(G867*H867,6)</f>
      </c>
      <c r="L867" s="38">
        <v>0</v>
      </c>
      <c s="32">
        <f>ROUND(ROUND(L867,2)*ROUND(G867,3),2)</f>
      </c>
      <c s="36" t="s">
        <v>386</v>
      </c>
      <c>
        <f>(M867*21)/100</f>
      </c>
      <c t="s">
        <v>28</v>
      </c>
    </row>
    <row r="868" spans="1:5" ht="12.75">
      <c r="A868" s="35" t="s">
        <v>56</v>
      </c>
      <c r="E868" s="39" t="s">
        <v>3629</v>
      </c>
    </row>
    <row r="869" spans="1:5" ht="12.75">
      <c r="A869" s="35" t="s">
        <v>57</v>
      </c>
      <c r="E869" s="40" t="s">
        <v>3630</v>
      </c>
    </row>
    <row r="870" spans="1:5" ht="89.25">
      <c r="A870" t="s">
        <v>58</v>
      </c>
      <c r="E870" s="39" t="s">
        <v>3266</v>
      </c>
    </row>
    <row r="871" spans="1:16" ht="25.5">
      <c r="A871" t="s">
        <v>50</v>
      </c>
      <c s="34" t="s">
        <v>330</v>
      </c>
      <c s="34" t="s">
        <v>3267</v>
      </c>
      <c s="35" t="s">
        <v>5</v>
      </c>
      <c s="6" t="s">
        <v>3631</v>
      </c>
      <c s="36" t="s">
        <v>252</v>
      </c>
      <c s="37">
        <v>15</v>
      </c>
      <c s="36">
        <v>0.0001</v>
      </c>
      <c s="36">
        <f>ROUND(G871*H871,6)</f>
      </c>
      <c r="L871" s="38">
        <v>0</v>
      </c>
      <c s="32">
        <f>ROUND(ROUND(L871,2)*ROUND(G871,3),2)</f>
      </c>
      <c s="36" t="s">
        <v>386</v>
      </c>
      <c>
        <f>(M871*21)/100</f>
      </c>
      <c t="s">
        <v>28</v>
      </c>
    </row>
    <row r="872" spans="1:5" ht="25.5">
      <c r="A872" s="35" t="s">
        <v>56</v>
      </c>
      <c r="E872" s="39" t="s">
        <v>3631</v>
      </c>
    </row>
    <row r="873" spans="1:5" ht="12.75">
      <c r="A873" s="35" t="s">
        <v>57</v>
      </c>
      <c r="E873" s="40" t="s">
        <v>5</v>
      </c>
    </row>
    <row r="874" spans="1:5" ht="38.25">
      <c r="A874" t="s">
        <v>58</v>
      </c>
      <c r="E874" s="39" t="s">
        <v>3269</v>
      </c>
    </row>
    <row r="875" spans="1:16" ht="12.75">
      <c r="A875" t="s">
        <v>50</v>
      </c>
      <c s="34" t="s">
        <v>334</v>
      </c>
      <c s="34" t="s">
        <v>3270</v>
      </c>
      <c s="35" t="s">
        <v>5</v>
      </c>
      <c s="6" t="s">
        <v>3632</v>
      </c>
      <c s="36" t="s">
        <v>252</v>
      </c>
      <c s="37">
        <v>16.5</v>
      </c>
      <c s="36">
        <v>0.0014</v>
      </c>
      <c s="36">
        <f>ROUND(G875*H875,6)</f>
      </c>
      <c r="L875" s="38">
        <v>0</v>
      </c>
      <c s="32">
        <f>ROUND(ROUND(L875,2)*ROUND(G875,3),2)</f>
      </c>
      <c s="36" t="s">
        <v>386</v>
      </c>
      <c>
        <f>(M875*21)/100</f>
      </c>
      <c t="s">
        <v>28</v>
      </c>
    </row>
    <row r="876" spans="1:5" ht="12.75">
      <c r="A876" s="35" t="s">
        <v>56</v>
      </c>
      <c r="E876" s="39" t="s">
        <v>3632</v>
      </c>
    </row>
    <row r="877" spans="1:5" ht="12.75">
      <c r="A877" s="35" t="s">
        <v>57</v>
      </c>
      <c r="E877" s="40" t="s">
        <v>3633</v>
      </c>
    </row>
    <row r="878" spans="1:5" ht="38.25">
      <c r="A878" t="s">
        <v>58</v>
      </c>
      <c r="E878" s="39" t="s">
        <v>3273</v>
      </c>
    </row>
    <row r="879" spans="1:16" ht="12.75">
      <c r="A879" t="s">
        <v>50</v>
      </c>
      <c s="34" t="s">
        <v>338</v>
      </c>
      <c s="34" t="s">
        <v>3274</v>
      </c>
      <c s="35" t="s">
        <v>5</v>
      </c>
      <c s="6" t="s">
        <v>3634</v>
      </c>
      <c s="36" t="s">
        <v>252</v>
      </c>
      <c s="37">
        <v>16.5</v>
      </c>
      <c s="36">
        <v>7E-05</v>
      </c>
      <c s="36">
        <f>ROUND(G879*H879,6)</f>
      </c>
      <c r="L879" s="38">
        <v>0</v>
      </c>
      <c s="32">
        <f>ROUND(ROUND(L879,2)*ROUND(G879,3),2)</f>
      </c>
      <c s="36" t="s">
        <v>386</v>
      </c>
      <c>
        <f>(M879*21)/100</f>
      </c>
      <c t="s">
        <v>28</v>
      </c>
    </row>
    <row r="880" spans="1:5" ht="12.75">
      <c r="A880" s="35" t="s">
        <v>56</v>
      </c>
      <c r="E880" s="39" t="s">
        <v>3634</v>
      </c>
    </row>
    <row r="881" spans="1:5" ht="12.75">
      <c r="A881" s="35" t="s">
        <v>57</v>
      </c>
      <c r="E881" s="40" t="s">
        <v>5</v>
      </c>
    </row>
    <row r="882" spans="1:5" ht="12.75">
      <c r="A882" t="s">
        <v>58</v>
      </c>
      <c r="E882" s="39" t="s">
        <v>5</v>
      </c>
    </row>
    <row r="883" spans="1:16" ht="12.75">
      <c r="A883" t="s">
        <v>50</v>
      </c>
      <c s="34" t="s">
        <v>341</v>
      </c>
      <c s="34" t="s">
        <v>3276</v>
      </c>
      <c s="35" t="s">
        <v>5</v>
      </c>
      <c s="6" t="s">
        <v>3635</v>
      </c>
      <c s="36" t="s">
        <v>252</v>
      </c>
      <c s="37">
        <v>16.5</v>
      </c>
      <c s="36">
        <v>0.00489</v>
      </c>
      <c s="36">
        <f>ROUND(G883*H883,6)</f>
      </c>
      <c r="L883" s="38">
        <v>0</v>
      </c>
      <c s="32">
        <f>ROUND(ROUND(L883,2)*ROUND(G883,3),2)</f>
      </c>
      <c s="36" t="s">
        <v>386</v>
      </c>
      <c>
        <f>(M883*21)/100</f>
      </c>
      <c t="s">
        <v>28</v>
      </c>
    </row>
    <row r="884" spans="1:5" ht="12.75">
      <c r="A884" s="35" t="s">
        <v>56</v>
      </c>
      <c r="E884" s="39" t="s">
        <v>3635</v>
      </c>
    </row>
    <row r="885" spans="1:5" ht="12.75">
      <c r="A885" s="35" t="s">
        <v>57</v>
      </c>
      <c r="E885" s="40" t="s">
        <v>5</v>
      </c>
    </row>
    <row r="886" spans="1:5" ht="12.75">
      <c r="A886" t="s">
        <v>58</v>
      </c>
      <c r="E886" s="39" t="s">
        <v>5</v>
      </c>
    </row>
    <row r="887" spans="1:16" ht="25.5">
      <c r="A887" t="s">
        <v>50</v>
      </c>
      <c s="34" t="s">
        <v>345</v>
      </c>
      <c s="34" t="s">
        <v>3278</v>
      </c>
      <c s="35" t="s">
        <v>5</v>
      </c>
      <c s="6" t="s">
        <v>3636</v>
      </c>
      <c s="36" t="s">
        <v>252</v>
      </c>
      <c s="37">
        <v>1.44</v>
      </c>
      <c s="36">
        <v>0.14167</v>
      </c>
      <c s="36">
        <f>ROUND(G887*H887,6)</f>
      </c>
      <c r="L887" s="38">
        <v>0</v>
      </c>
      <c s="32">
        <f>ROUND(ROUND(L887,2)*ROUND(G887,3),2)</f>
      </c>
      <c s="36" t="s">
        <v>55</v>
      </c>
      <c>
        <f>(M887*21)/100</f>
      </c>
      <c t="s">
        <v>28</v>
      </c>
    </row>
    <row r="888" spans="1:5" ht="25.5">
      <c r="A888" s="35" t="s">
        <v>56</v>
      </c>
      <c r="E888" s="39" t="s">
        <v>3636</v>
      </c>
    </row>
    <row r="889" spans="1:5" ht="12.75">
      <c r="A889" s="35" t="s">
        <v>57</v>
      </c>
      <c r="E889" s="40" t="s">
        <v>5</v>
      </c>
    </row>
    <row r="890" spans="1:5" ht="12.75">
      <c r="A890" t="s">
        <v>58</v>
      </c>
      <c r="E890" s="39" t="s">
        <v>5</v>
      </c>
    </row>
    <row r="891" spans="1:16" ht="12.75">
      <c r="A891" t="s">
        <v>50</v>
      </c>
      <c s="34" t="s">
        <v>349</v>
      </c>
      <c s="34" t="s">
        <v>3280</v>
      </c>
      <c s="35" t="s">
        <v>5</v>
      </c>
      <c s="6" t="s">
        <v>3637</v>
      </c>
      <c s="36" t="s">
        <v>252</v>
      </c>
      <c s="37">
        <v>1.44</v>
      </c>
      <c s="36">
        <v>0.14167</v>
      </c>
      <c s="36">
        <f>ROUND(G891*H891,6)</f>
      </c>
      <c r="L891" s="38">
        <v>0</v>
      </c>
      <c s="32">
        <f>ROUND(ROUND(L891,2)*ROUND(G891,3),2)</f>
      </c>
      <c s="36" t="s">
        <v>386</v>
      </c>
      <c>
        <f>(M891*21)/100</f>
      </c>
      <c t="s">
        <v>28</v>
      </c>
    </row>
    <row r="892" spans="1:5" ht="12.75">
      <c r="A892" s="35" t="s">
        <v>56</v>
      </c>
      <c r="E892" s="39" t="s">
        <v>3637</v>
      </c>
    </row>
    <row r="893" spans="1:5" ht="12.75">
      <c r="A893" s="35" t="s">
        <v>57</v>
      </c>
      <c r="E893" s="40" t="s">
        <v>5</v>
      </c>
    </row>
    <row r="894" spans="1:5" ht="12.75">
      <c r="A894" t="s">
        <v>58</v>
      </c>
      <c r="E894" s="39" t="s">
        <v>5</v>
      </c>
    </row>
    <row r="895" spans="1:16" ht="25.5">
      <c r="A895" t="s">
        <v>50</v>
      </c>
      <c s="34" t="s">
        <v>351</v>
      </c>
      <c s="34" t="s">
        <v>3282</v>
      </c>
      <c s="35" t="s">
        <v>5</v>
      </c>
      <c s="6" t="s">
        <v>3638</v>
      </c>
      <c s="36" t="s">
        <v>252</v>
      </c>
      <c s="37">
        <v>2.16</v>
      </c>
      <c s="36">
        <v>0.00019</v>
      </c>
      <c s="36">
        <f>ROUND(G895*H895,6)</f>
      </c>
      <c r="L895" s="38">
        <v>0</v>
      </c>
      <c s="32">
        <f>ROUND(ROUND(L895,2)*ROUND(G895,3),2)</f>
      </c>
      <c s="36" t="s">
        <v>386</v>
      </c>
      <c>
        <f>(M895*21)/100</f>
      </c>
      <c t="s">
        <v>28</v>
      </c>
    </row>
    <row r="896" spans="1:5" ht="25.5">
      <c r="A896" s="35" t="s">
        <v>56</v>
      </c>
      <c r="E896" s="39" t="s">
        <v>3638</v>
      </c>
    </row>
    <row r="897" spans="1:5" ht="12.75">
      <c r="A897" s="35" t="s">
        <v>57</v>
      </c>
      <c r="E897" s="40" t="s">
        <v>5</v>
      </c>
    </row>
    <row r="898" spans="1:5" ht="38.25">
      <c r="A898" t="s">
        <v>58</v>
      </c>
      <c r="E898" s="39" t="s">
        <v>3284</v>
      </c>
    </row>
    <row r="899" spans="1:16" ht="12.75">
      <c r="A899" t="s">
        <v>50</v>
      </c>
      <c s="34" t="s">
        <v>353</v>
      </c>
      <c s="34" t="s">
        <v>3285</v>
      </c>
      <c s="35" t="s">
        <v>5</v>
      </c>
      <c s="6" t="s">
        <v>3639</v>
      </c>
      <c s="36" t="s">
        <v>252</v>
      </c>
      <c s="37">
        <v>2.517</v>
      </c>
      <c s="36">
        <v>0.0025</v>
      </c>
      <c s="36">
        <f>ROUND(G899*H899,6)</f>
      </c>
      <c r="L899" s="38">
        <v>0</v>
      </c>
      <c s="32">
        <f>ROUND(ROUND(L899,2)*ROUND(G899,3),2)</f>
      </c>
      <c s="36" t="s">
        <v>386</v>
      </c>
      <c>
        <f>(M899*21)/100</f>
      </c>
      <c t="s">
        <v>28</v>
      </c>
    </row>
    <row r="900" spans="1:5" ht="12.75">
      <c r="A900" s="35" t="s">
        <v>56</v>
      </c>
      <c r="E900" s="39" t="s">
        <v>3639</v>
      </c>
    </row>
    <row r="901" spans="1:5" ht="12.75">
      <c r="A901" s="35" t="s">
        <v>57</v>
      </c>
      <c r="E901" s="40" t="s">
        <v>3287</v>
      </c>
    </row>
    <row r="902" spans="1:5" ht="38.25">
      <c r="A902" t="s">
        <v>58</v>
      </c>
      <c r="E902" s="39" t="s">
        <v>3284</v>
      </c>
    </row>
    <row r="903" spans="1:16" ht="12.75">
      <c r="A903" t="s">
        <v>50</v>
      </c>
      <c s="34" t="s">
        <v>357</v>
      </c>
      <c s="34" t="s">
        <v>3640</v>
      </c>
      <c s="35" t="s">
        <v>5</v>
      </c>
      <c s="6" t="s">
        <v>3641</v>
      </c>
      <c s="36" t="s">
        <v>255</v>
      </c>
      <c s="37">
        <v>2000</v>
      </c>
      <c s="36">
        <v>1E-05</v>
      </c>
      <c s="36">
        <f>ROUND(G903*H903,6)</f>
      </c>
      <c r="L903" s="38">
        <v>0</v>
      </c>
      <c s="32">
        <f>ROUND(ROUND(L903,2)*ROUND(G903,3),2)</f>
      </c>
      <c s="36" t="s">
        <v>55</v>
      </c>
      <c>
        <f>(M903*21)/100</f>
      </c>
      <c t="s">
        <v>28</v>
      </c>
    </row>
    <row r="904" spans="1:5" ht="12.75">
      <c r="A904" s="35" t="s">
        <v>56</v>
      </c>
      <c r="E904" s="39" t="s">
        <v>3641</v>
      </c>
    </row>
    <row r="905" spans="1:5" ht="12.75">
      <c r="A905" s="35" t="s">
        <v>57</v>
      </c>
      <c r="E905" s="40" t="s">
        <v>5</v>
      </c>
    </row>
    <row r="906" spans="1:5" ht="12.75">
      <c r="A906" t="s">
        <v>58</v>
      </c>
      <c r="E906" s="39" t="s">
        <v>5</v>
      </c>
    </row>
    <row r="907" spans="1:16" ht="12.75">
      <c r="A907" t="s">
        <v>50</v>
      </c>
      <c s="34" t="s">
        <v>359</v>
      </c>
      <c s="34" t="s">
        <v>3290</v>
      </c>
      <c s="35" t="s">
        <v>5</v>
      </c>
      <c s="6" t="s">
        <v>3642</v>
      </c>
      <c s="36" t="s">
        <v>255</v>
      </c>
      <c s="37">
        <v>2000</v>
      </c>
      <c s="36">
        <v>1E-05</v>
      </c>
      <c s="36">
        <f>ROUND(G907*H907,6)</f>
      </c>
      <c r="L907" s="38">
        <v>0</v>
      </c>
      <c s="32">
        <f>ROUND(ROUND(L907,2)*ROUND(G907,3),2)</f>
      </c>
      <c s="36" t="s">
        <v>386</v>
      </c>
      <c>
        <f>(M907*21)/100</f>
      </c>
      <c t="s">
        <v>28</v>
      </c>
    </row>
    <row r="908" spans="1:5" ht="12.75">
      <c r="A908" s="35" t="s">
        <v>56</v>
      </c>
      <c r="E908" s="39" t="s">
        <v>3642</v>
      </c>
    </row>
    <row r="909" spans="1:5" ht="12.75">
      <c r="A909" s="35" t="s">
        <v>57</v>
      </c>
      <c r="E909" s="40" t="s">
        <v>5</v>
      </c>
    </row>
    <row r="910" spans="1:5" ht="12.75">
      <c r="A910" t="s">
        <v>58</v>
      </c>
      <c r="E910" s="39" t="s">
        <v>5</v>
      </c>
    </row>
    <row r="911" spans="1:16" ht="25.5">
      <c r="A911" t="s">
        <v>50</v>
      </c>
      <c s="34" t="s">
        <v>363</v>
      </c>
      <c s="34" t="s">
        <v>3643</v>
      </c>
      <c s="35" t="s">
        <v>5</v>
      </c>
      <c s="6" t="s">
        <v>3644</v>
      </c>
      <c s="36" t="s">
        <v>54</v>
      </c>
      <c s="37">
        <v>2</v>
      </c>
      <c s="36">
        <v>0</v>
      </c>
      <c s="36">
        <f>ROUND(G911*H911,6)</f>
      </c>
      <c r="L911" s="38">
        <v>0</v>
      </c>
      <c s="32">
        <f>ROUND(ROUND(L911,2)*ROUND(G911,3),2)</f>
      </c>
      <c s="36" t="s">
        <v>386</v>
      </c>
      <c>
        <f>(M911*21)/100</f>
      </c>
      <c t="s">
        <v>28</v>
      </c>
    </row>
    <row r="912" spans="1:5" ht="25.5">
      <c r="A912" s="35" t="s">
        <v>56</v>
      </c>
      <c r="E912" s="39" t="s">
        <v>3644</v>
      </c>
    </row>
    <row r="913" spans="1:5" ht="12.75">
      <c r="A913" s="35" t="s">
        <v>57</v>
      </c>
      <c r="E913" s="40" t="s">
        <v>5</v>
      </c>
    </row>
    <row r="914" spans="1:5" ht="12.75">
      <c r="A914" t="s">
        <v>58</v>
      </c>
      <c r="E914" s="39" t="s">
        <v>5</v>
      </c>
    </row>
    <row r="915" spans="1:16" ht="12.75">
      <c r="A915" t="s">
        <v>50</v>
      </c>
      <c s="34" t="s">
        <v>365</v>
      </c>
      <c s="34" t="s">
        <v>3645</v>
      </c>
      <c s="35" t="s">
        <v>5</v>
      </c>
      <c s="6" t="s">
        <v>3646</v>
      </c>
      <c s="36" t="s">
        <v>54</v>
      </c>
      <c s="37">
        <v>2</v>
      </c>
      <c s="36">
        <v>0.0037</v>
      </c>
      <c s="36">
        <f>ROUND(G915*H915,6)</f>
      </c>
      <c r="L915" s="38">
        <v>0</v>
      </c>
      <c s="32">
        <f>ROUND(ROUND(L915,2)*ROUND(G915,3),2)</f>
      </c>
      <c s="36" t="s">
        <v>386</v>
      </c>
      <c>
        <f>(M915*21)/100</f>
      </c>
      <c t="s">
        <v>28</v>
      </c>
    </row>
    <row r="916" spans="1:5" ht="12.75">
      <c r="A916" s="35" t="s">
        <v>56</v>
      </c>
      <c r="E916" s="39" t="s">
        <v>3646</v>
      </c>
    </row>
    <row r="917" spans="1:5" ht="12.75">
      <c r="A917" s="35" t="s">
        <v>57</v>
      </c>
      <c r="E917" s="40" t="s">
        <v>5</v>
      </c>
    </row>
    <row r="918" spans="1:5" ht="38.25">
      <c r="A918" t="s">
        <v>58</v>
      </c>
      <c r="E918" s="39" t="s">
        <v>3647</v>
      </c>
    </row>
    <row r="919" spans="1:16" ht="12.75">
      <c r="A919" t="s">
        <v>50</v>
      </c>
      <c s="34" t="s">
        <v>367</v>
      </c>
      <c s="34" t="s">
        <v>3648</v>
      </c>
      <c s="35" t="s">
        <v>5</v>
      </c>
      <c s="6" t="s">
        <v>3649</v>
      </c>
      <c s="36" t="s">
        <v>2452</v>
      </c>
      <c s="37">
        <v>2</v>
      </c>
      <c s="36">
        <v>0.0245</v>
      </c>
      <c s="36">
        <f>ROUND(G919*H919,6)</f>
      </c>
      <c r="L919" s="38">
        <v>0</v>
      </c>
      <c s="32">
        <f>ROUND(ROUND(L919,2)*ROUND(G919,3),2)</f>
      </c>
      <c s="36" t="s">
        <v>55</v>
      </c>
      <c>
        <f>(M919*21)/100</f>
      </c>
      <c t="s">
        <v>28</v>
      </c>
    </row>
    <row r="920" spans="1:5" ht="12.75">
      <c r="A920" s="35" t="s">
        <v>56</v>
      </c>
      <c r="E920" s="39" t="s">
        <v>3649</v>
      </c>
    </row>
    <row r="921" spans="1:5" ht="12.75">
      <c r="A921" s="35" t="s">
        <v>57</v>
      </c>
      <c r="E921" s="40" t="s">
        <v>5</v>
      </c>
    </row>
    <row r="922" spans="1:5" ht="38.25">
      <c r="A922" t="s">
        <v>58</v>
      </c>
      <c r="E922" s="39" t="s">
        <v>3650</v>
      </c>
    </row>
    <row r="923" spans="1:16" ht="25.5">
      <c r="A923" t="s">
        <v>50</v>
      </c>
      <c s="34" t="s">
        <v>369</v>
      </c>
      <c s="34" t="s">
        <v>3651</v>
      </c>
      <c s="35" t="s">
        <v>5</v>
      </c>
      <c s="6" t="s">
        <v>3652</v>
      </c>
      <c s="36" t="s">
        <v>2452</v>
      </c>
      <c s="37">
        <v>2</v>
      </c>
      <c s="36">
        <v>0.0245</v>
      </c>
      <c s="36">
        <f>ROUND(G923*H923,6)</f>
      </c>
      <c r="L923" s="38">
        <v>0</v>
      </c>
      <c s="32">
        <f>ROUND(ROUND(L923,2)*ROUND(G923,3),2)</f>
      </c>
      <c s="36" t="s">
        <v>55</v>
      </c>
      <c>
        <f>(M923*21)/100</f>
      </c>
      <c t="s">
        <v>28</v>
      </c>
    </row>
    <row r="924" spans="1:5" ht="25.5">
      <c r="A924" s="35" t="s">
        <v>56</v>
      </c>
      <c r="E924" s="39" t="s">
        <v>3652</v>
      </c>
    </row>
    <row r="925" spans="1:5" ht="12.75">
      <c r="A925" s="35" t="s">
        <v>57</v>
      </c>
      <c r="E925" s="40" t="s">
        <v>5</v>
      </c>
    </row>
    <row r="926" spans="1:5" ht="38.25">
      <c r="A926" t="s">
        <v>58</v>
      </c>
      <c r="E926" s="39" t="s">
        <v>3650</v>
      </c>
    </row>
    <row r="927" spans="1:16" ht="25.5">
      <c r="A927" t="s">
        <v>50</v>
      </c>
      <c s="34" t="s">
        <v>372</v>
      </c>
      <c s="34" t="s">
        <v>3653</v>
      </c>
      <c s="35" t="s">
        <v>5</v>
      </c>
      <c s="6" t="s">
        <v>3654</v>
      </c>
      <c s="36" t="s">
        <v>54</v>
      </c>
      <c s="37">
        <v>2</v>
      </c>
      <c s="36">
        <v>0.00132</v>
      </c>
      <c s="36">
        <f>ROUND(G927*H927,6)</f>
      </c>
      <c r="L927" s="38">
        <v>0</v>
      </c>
      <c s="32">
        <f>ROUND(ROUND(L927,2)*ROUND(G927,3),2)</f>
      </c>
      <c s="36" t="s">
        <v>386</v>
      </c>
      <c>
        <f>(M927*21)/100</f>
      </c>
      <c t="s">
        <v>28</v>
      </c>
    </row>
    <row r="928" spans="1:5" ht="25.5">
      <c r="A928" s="35" t="s">
        <v>56</v>
      </c>
      <c r="E928" s="39" t="s">
        <v>3654</v>
      </c>
    </row>
    <row r="929" spans="1:5" ht="12.75">
      <c r="A929" s="35" t="s">
        <v>57</v>
      </c>
      <c r="E929" s="40" t="s">
        <v>5</v>
      </c>
    </row>
    <row r="930" spans="1:5" ht="63.75">
      <c r="A930" t="s">
        <v>58</v>
      </c>
      <c r="E930" s="39" t="s">
        <v>3655</v>
      </c>
    </row>
    <row r="931" spans="1:16" ht="12.75">
      <c r="A931" t="s">
        <v>50</v>
      </c>
      <c s="34" t="s">
        <v>374</v>
      </c>
      <c s="34" t="s">
        <v>3656</v>
      </c>
      <c s="35" t="s">
        <v>5</v>
      </c>
      <c s="6" t="s">
        <v>3657</v>
      </c>
      <c s="36" t="s">
        <v>2452</v>
      </c>
      <c s="37">
        <v>4</v>
      </c>
      <c s="36">
        <v>0.0245</v>
      </c>
      <c s="36">
        <f>ROUND(G931*H931,6)</f>
      </c>
      <c r="L931" s="38">
        <v>0</v>
      </c>
      <c s="32">
        <f>ROUND(ROUND(L931,2)*ROUND(G931,3),2)</f>
      </c>
      <c s="36" t="s">
        <v>55</v>
      </c>
      <c>
        <f>(M931*21)/100</f>
      </c>
      <c t="s">
        <v>28</v>
      </c>
    </row>
    <row r="932" spans="1:5" ht="12.75">
      <c r="A932" s="35" t="s">
        <v>56</v>
      </c>
      <c r="E932" s="39" t="s">
        <v>3657</v>
      </c>
    </row>
    <row r="933" spans="1:5" ht="12.75">
      <c r="A933" s="35" t="s">
        <v>57</v>
      </c>
      <c r="E933" s="40" t="s">
        <v>5</v>
      </c>
    </row>
    <row r="934" spans="1:5" ht="38.25">
      <c r="A934" t="s">
        <v>58</v>
      </c>
      <c r="E934" s="39" t="s">
        <v>3650</v>
      </c>
    </row>
    <row r="935" spans="1:16" ht="25.5">
      <c r="A935" t="s">
        <v>50</v>
      </c>
      <c s="34" t="s">
        <v>376</v>
      </c>
      <c s="34" t="s">
        <v>3658</v>
      </c>
      <c s="35" t="s">
        <v>5</v>
      </c>
      <c s="6" t="s">
        <v>3659</v>
      </c>
      <c s="36" t="s">
        <v>2452</v>
      </c>
      <c s="37">
        <v>4</v>
      </c>
      <c s="36">
        <v>0.0245</v>
      </c>
      <c s="36">
        <f>ROUND(G935*H935,6)</f>
      </c>
      <c r="L935" s="38">
        <v>0</v>
      </c>
      <c s="32">
        <f>ROUND(ROUND(L935,2)*ROUND(G935,3),2)</f>
      </c>
      <c s="36" t="s">
        <v>55</v>
      </c>
      <c>
        <f>(M935*21)/100</f>
      </c>
      <c t="s">
        <v>28</v>
      </c>
    </row>
    <row r="936" spans="1:5" ht="25.5">
      <c r="A936" s="35" t="s">
        <v>56</v>
      </c>
      <c r="E936" s="39" t="s">
        <v>3659</v>
      </c>
    </row>
    <row r="937" spans="1:5" ht="12.75">
      <c r="A937" s="35" t="s">
        <v>57</v>
      </c>
      <c r="E937" s="40" t="s">
        <v>5</v>
      </c>
    </row>
    <row r="938" spans="1:5" ht="38.25">
      <c r="A938" t="s">
        <v>58</v>
      </c>
      <c r="E938" s="39" t="s">
        <v>3650</v>
      </c>
    </row>
    <row r="939" spans="1:16" ht="25.5">
      <c r="A939" t="s">
        <v>50</v>
      </c>
      <c s="34" t="s">
        <v>381</v>
      </c>
      <c s="34" t="s">
        <v>3660</v>
      </c>
      <c s="35" t="s">
        <v>5</v>
      </c>
      <c s="6" t="s">
        <v>3661</v>
      </c>
      <c s="36" t="s">
        <v>54</v>
      </c>
      <c s="37">
        <v>4</v>
      </c>
      <c s="36">
        <v>0.00132</v>
      </c>
      <c s="36">
        <f>ROUND(G939*H939,6)</f>
      </c>
      <c r="L939" s="38">
        <v>0</v>
      </c>
      <c s="32">
        <f>ROUND(ROUND(L939,2)*ROUND(G939,3),2)</f>
      </c>
      <c s="36" t="s">
        <v>386</v>
      </c>
      <c>
        <f>(M939*21)/100</f>
      </c>
      <c t="s">
        <v>28</v>
      </c>
    </row>
    <row r="940" spans="1:5" ht="25.5">
      <c r="A940" s="35" t="s">
        <v>56</v>
      </c>
      <c r="E940" s="39" t="s">
        <v>3661</v>
      </c>
    </row>
    <row r="941" spans="1:5" ht="12.75">
      <c r="A941" s="35" t="s">
        <v>57</v>
      </c>
      <c r="E941" s="40" t="s">
        <v>5</v>
      </c>
    </row>
    <row r="942" spans="1:5" ht="63.75">
      <c r="A942" t="s">
        <v>58</v>
      </c>
      <c r="E942" s="39" t="s">
        <v>3655</v>
      </c>
    </row>
    <row r="943" spans="1:16" ht="12.75">
      <c r="A943" t="s">
        <v>50</v>
      </c>
      <c s="34" t="s">
        <v>453</v>
      </c>
      <c s="34" t="s">
        <v>3662</v>
      </c>
      <c s="35" t="s">
        <v>5</v>
      </c>
      <c s="6" t="s">
        <v>3663</v>
      </c>
      <c s="36" t="s">
        <v>54</v>
      </c>
      <c s="37">
        <v>1</v>
      </c>
      <c s="36">
        <v>0</v>
      </c>
      <c s="36">
        <f>ROUND(G943*H943,6)</f>
      </c>
      <c r="L943" s="38">
        <v>0</v>
      </c>
      <c s="32">
        <f>ROUND(ROUND(L943,2)*ROUND(G943,3),2)</f>
      </c>
      <c s="36" t="s">
        <v>386</v>
      </c>
      <c>
        <f>(M943*21)/100</f>
      </c>
      <c t="s">
        <v>28</v>
      </c>
    </row>
    <row r="944" spans="1:5" ht="12.75">
      <c r="A944" s="35" t="s">
        <v>56</v>
      </c>
      <c r="E944" s="39" t="s">
        <v>3663</v>
      </c>
    </row>
    <row r="945" spans="1:5" ht="12.75">
      <c r="A945" s="35" t="s">
        <v>57</v>
      </c>
      <c r="E945" s="40" t="s">
        <v>5</v>
      </c>
    </row>
    <row r="946" spans="1:5" ht="12.75">
      <c r="A946" t="s">
        <v>58</v>
      </c>
      <c r="E946" s="39" t="s">
        <v>5</v>
      </c>
    </row>
    <row r="947" spans="1:16" ht="12.75">
      <c r="A947" t="s">
        <v>50</v>
      </c>
      <c s="34" t="s">
        <v>621</v>
      </c>
      <c s="34" t="s">
        <v>3664</v>
      </c>
      <c s="35" t="s">
        <v>5</v>
      </c>
      <c s="6" t="s">
        <v>3665</v>
      </c>
      <c s="36" t="s">
        <v>54</v>
      </c>
      <c s="37">
        <v>1</v>
      </c>
      <c s="36">
        <v>0.0029</v>
      </c>
      <c s="36">
        <f>ROUND(G947*H947,6)</f>
      </c>
      <c r="L947" s="38">
        <v>0</v>
      </c>
      <c s="32">
        <f>ROUND(ROUND(L947,2)*ROUND(G947,3),2)</f>
      </c>
      <c s="36" t="s">
        <v>386</v>
      </c>
      <c>
        <f>(M947*21)/100</f>
      </c>
      <c t="s">
        <v>28</v>
      </c>
    </row>
    <row r="948" spans="1:5" ht="12.75">
      <c r="A948" s="35" t="s">
        <v>56</v>
      </c>
      <c r="E948" s="39" t="s">
        <v>3665</v>
      </c>
    </row>
    <row r="949" spans="1:5" ht="12.75">
      <c r="A949" s="35" t="s">
        <v>57</v>
      </c>
      <c r="E949" s="40" t="s">
        <v>5</v>
      </c>
    </row>
    <row r="950" spans="1:5" ht="12.75">
      <c r="A950" t="s">
        <v>58</v>
      </c>
      <c r="E950" s="39" t="s">
        <v>5</v>
      </c>
    </row>
    <row r="951" spans="1:16" ht="25.5">
      <c r="A951" t="s">
        <v>50</v>
      </c>
      <c s="34" t="s">
        <v>625</v>
      </c>
      <c s="34" t="s">
        <v>3316</v>
      </c>
      <c s="35" t="s">
        <v>5</v>
      </c>
      <c s="6" t="s">
        <v>3666</v>
      </c>
      <c s="36" t="s">
        <v>54</v>
      </c>
      <c s="37">
        <v>22</v>
      </c>
      <c s="36">
        <v>0</v>
      </c>
      <c s="36">
        <f>ROUND(G951*H951,6)</f>
      </c>
      <c r="L951" s="38">
        <v>0</v>
      </c>
      <c s="32">
        <f>ROUND(ROUND(L951,2)*ROUND(G951,3),2)</f>
      </c>
      <c s="36" t="s">
        <v>386</v>
      </c>
      <c>
        <f>(M951*21)/100</f>
      </c>
      <c t="s">
        <v>28</v>
      </c>
    </row>
    <row r="952" spans="1:5" ht="25.5">
      <c r="A952" s="35" t="s">
        <v>56</v>
      </c>
      <c r="E952" s="39" t="s">
        <v>3666</v>
      </c>
    </row>
    <row r="953" spans="1:5" ht="12.75">
      <c r="A953" s="35" t="s">
        <v>57</v>
      </c>
      <c r="E953" s="40" t="s">
        <v>5</v>
      </c>
    </row>
    <row r="954" spans="1:5" ht="63.75">
      <c r="A954" t="s">
        <v>58</v>
      </c>
      <c r="E954" s="39" t="s">
        <v>3667</v>
      </c>
    </row>
    <row r="955" spans="1:16" ht="25.5">
      <c r="A955" t="s">
        <v>50</v>
      </c>
      <c s="34" t="s">
        <v>629</v>
      </c>
      <c s="34" t="s">
        <v>3319</v>
      </c>
      <c s="35" t="s">
        <v>5</v>
      </c>
      <c s="6" t="s">
        <v>3668</v>
      </c>
      <c s="36" t="s">
        <v>240</v>
      </c>
      <c s="37">
        <v>2.133</v>
      </c>
      <c s="36">
        <v>0</v>
      </c>
      <c s="36">
        <f>ROUND(G955*H955,6)</f>
      </c>
      <c r="L955" s="38">
        <v>0</v>
      </c>
      <c s="32">
        <f>ROUND(ROUND(L955,2)*ROUND(G955,3),2)</f>
      </c>
      <c s="36" t="s">
        <v>386</v>
      </c>
      <c>
        <f>(M955*21)/100</f>
      </c>
      <c t="s">
        <v>28</v>
      </c>
    </row>
    <row r="956" spans="1:5" ht="25.5">
      <c r="A956" s="35" t="s">
        <v>56</v>
      </c>
      <c r="E956" s="39" t="s">
        <v>3668</v>
      </c>
    </row>
    <row r="957" spans="1:5" ht="12.75">
      <c r="A957" s="35" t="s">
        <v>57</v>
      </c>
      <c r="E957" s="40" t="s">
        <v>5</v>
      </c>
    </row>
    <row r="958" spans="1:5" ht="12.75">
      <c r="A958" t="s">
        <v>58</v>
      </c>
      <c r="E958" s="39" t="s">
        <v>5</v>
      </c>
    </row>
    <row r="959" spans="1:16" ht="38.25">
      <c r="A959" t="s">
        <v>50</v>
      </c>
      <c s="34" t="s">
        <v>633</v>
      </c>
      <c s="34" t="s">
        <v>3321</v>
      </c>
      <c s="35" t="s">
        <v>5</v>
      </c>
      <c s="6" t="s">
        <v>3669</v>
      </c>
      <c s="36" t="s">
        <v>240</v>
      </c>
      <c s="37">
        <v>2.133</v>
      </c>
      <c s="36">
        <v>0</v>
      </c>
      <c s="36">
        <f>ROUND(G959*H959,6)</f>
      </c>
      <c r="L959" s="38">
        <v>0</v>
      </c>
      <c s="32">
        <f>ROUND(ROUND(L959,2)*ROUND(G959,3),2)</f>
      </c>
      <c s="36" t="s">
        <v>386</v>
      </c>
      <c>
        <f>(M959*21)/100</f>
      </c>
      <c t="s">
        <v>28</v>
      </c>
    </row>
    <row r="960" spans="1:5" ht="38.25">
      <c r="A960" s="35" t="s">
        <v>56</v>
      </c>
      <c r="E960" s="39" t="s">
        <v>3670</v>
      </c>
    </row>
    <row r="961" spans="1:5" ht="12.75">
      <c r="A961" s="35" t="s">
        <v>57</v>
      </c>
      <c r="E961" s="40" t="s">
        <v>5</v>
      </c>
    </row>
    <row r="962" spans="1:5" ht="12.75">
      <c r="A962" t="s">
        <v>58</v>
      </c>
      <c r="E962" s="39" t="s">
        <v>5</v>
      </c>
    </row>
    <row r="963" spans="1:13" ht="12.75">
      <c r="A963" t="s">
        <v>2811</v>
      </c>
      <c r="C963" s="31" t="s">
        <v>3671</v>
      </c>
      <c r="E963" s="33" t="s">
        <v>3672</v>
      </c>
      <c r="J963" s="32">
        <f>0+J964</f>
      </c>
      <c s="32">
        <f>0+K964</f>
      </c>
      <c s="32">
        <f>0+L964</f>
      </c>
      <c s="32">
        <f>0+M964</f>
      </c>
    </row>
    <row r="964" spans="1:13" ht="12.75">
      <c r="A964" t="s">
        <v>47</v>
      </c>
      <c r="C964" s="31" t="s">
        <v>3173</v>
      </c>
      <c r="E964" s="33" t="s">
        <v>3174</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3459</v>
      </c>
      <c s="35" t="s">
        <v>5</v>
      </c>
      <c s="6" t="s">
        <v>3673</v>
      </c>
      <c s="36" t="s">
        <v>54</v>
      </c>
      <c s="37">
        <v>1</v>
      </c>
      <c s="36">
        <v>0.458</v>
      </c>
      <c s="36">
        <f>ROUND(G965*H965,6)</f>
      </c>
      <c r="L965" s="38">
        <v>0</v>
      </c>
      <c s="32">
        <f>ROUND(ROUND(L965,2)*ROUND(G965,3),2)</f>
      </c>
      <c s="36" t="s">
        <v>55</v>
      </c>
      <c>
        <f>(M965*21)/100</f>
      </c>
      <c t="s">
        <v>28</v>
      </c>
    </row>
    <row r="966" spans="1:5" ht="25.5">
      <c r="A966" s="35" t="s">
        <v>56</v>
      </c>
      <c r="E966" s="39" t="s">
        <v>3673</v>
      </c>
    </row>
    <row r="967" spans="1:5" ht="12.75">
      <c r="A967" s="35" t="s">
        <v>57</v>
      </c>
      <c r="E967" s="40" t="s">
        <v>5</v>
      </c>
    </row>
    <row r="968" spans="1:5" ht="12.75">
      <c r="A968" t="s">
        <v>58</v>
      </c>
      <c r="E968" s="39" t="s">
        <v>5</v>
      </c>
    </row>
    <row r="969" spans="1:16" ht="25.5">
      <c r="A969" t="s">
        <v>50</v>
      </c>
      <c s="34" t="s">
        <v>28</v>
      </c>
      <c s="34" t="s">
        <v>3674</v>
      </c>
      <c s="35" t="s">
        <v>5</v>
      </c>
      <c s="6" t="s">
        <v>3675</v>
      </c>
      <c s="36" t="s">
        <v>54</v>
      </c>
      <c s="37">
        <v>1</v>
      </c>
      <c s="36">
        <v>0.458</v>
      </c>
      <c s="36">
        <f>ROUND(G969*H969,6)</f>
      </c>
      <c r="L969" s="38">
        <v>0</v>
      </c>
      <c s="32">
        <f>ROUND(ROUND(L969,2)*ROUND(G969,3),2)</f>
      </c>
      <c s="36" t="s">
        <v>55</v>
      </c>
      <c>
        <f>(M969*21)/100</f>
      </c>
      <c t="s">
        <v>28</v>
      </c>
    </row>
    <row r="970" spans="1:5" ht="25.5">
      <c r="A970" s="35" t="s">
        <v>56</v>
      </c>
      <c r="E970" s="39" t="s">
        <v>3675</v>
      </c>
    </row>
    <row r="971" spans="1:5" ht="12.75">
      <c r="A971" s="35" t="s">
        <v>57</v>
      </c>
      <c r="E971" s="40" t="s">
        <v>5</v>
      </c>
    </row>
    <row r="972" spans="1:5" ht="369.75">
      <c r="A972" t="s">
        <v>58</v>
      </c>
      <c r="E972" s="39" t="s">
        <v>3676</v>
      </c>
    </row>
    <row r="973" spans="1:16" ht="12.75">
      <c r="A973" t="s">
        <v>50</v>
      </c>
      <c s="34" t="s">
        <v>26</v>
      </c>
      <c s="34" t="s">
        <v>3180</v>
      </c>
      <c s="35" t="s">
        <v>5</v>
      </c>
      <c s="6" t="s">
        <v>3677</v>
      </c>
      <c s="36" t="s">
        <v>54</v>
      </c>
      <c s="37">
        <v>1</v>
      </c>
      <c s="36">
        <v>0</v>
      </c>
      <c s="36">
        <f>ROUND(G973*H973,6)</f>
      </c>
      <c r="L973" s="38">
        <v>0</v>
      </c>
      <c s="32">
        <f>ROUND(ROUND(L973,2)*ROUND(G973,3),2)</f>
      </c>
      <c s="36" t="s">
        <v>386</v>
      </c>
      <c>
        <f>(M973*21)/100</f>
      </c>
      <c t="s">
        <v>28</v>
      </c>
    </row>
    <row r="974" spans="1:5" ht="12.75">
      <c r="A974" s="35" t="s">
        <v>56</v>
      </c>
      <c r="E974" s="39" t="s">
        <v>3677</v>
      </c>
    </row>
    <row r="975" spans="1:5" ht="12.75">
      <c r="A975" s="35" t="s">
        <v>57</v>
      </c>
      <c r="E975" s="40" t="s">
        <v>5</v>
      </c>
    </row>
    <row r="976" spans="1:5" ht="12.75">
      <c r="A976" t="s">
        <v>58</v>
      </c>
      <c r="E976" s="39" t="s">
        <v>5</v>
      </c>
    </row>
    <row r="977" spans="1:16" ht="12.75">
      <c r="A977" t="s">
        <v>50</v>
      </c>
      <c s="34" t="s">
        <v>82</v>
      </c>
      <c s="34" t="s">
        <v>3678</v>
      </c>
      <c s="35" t="s">
        <v>5</v>
      </c>
      <c s="6" t="s">
        <v>3679</v>
      </c>
      <c s="36" t="s">
        <v>1278</v>
      </c>
      <c s="37">
        <v>1</v>
      </c>
      <c s="36">
        <v>0.097</v>
      </c>
      <c s="36">
        <f>ROUND(G977*H977,6)</f>
      </c>
      <c r="L977" s="38">
        <v>0</v>
      </c>
      <c s="32">
        <f>ROUND(ROUND(L977,2)*ROUND(G977,3),2)</f>
      </c>
      <c s="36" t="s">
        <v>55</v>
      </c>
      <c>
        <f>(M977*21)/100</f>
      </c>
      <c t="s">
        <v>28</v>
      </c>
    </row>
    <row r="978" spans="1:5" ht="12.75">
      <c r="A978" s="35" t="s">
        <v>56</v>
      </c>
      <c r="E978" s="39" t="s">
        <v>3679</v>
      </c>
    </row>
    <row r="979" spans="1:5" ht="12.75">
      <c r="A979" s="35" t="s">
        <v>57</v>
      </c>
      <c r="E979" s="40" t="s">
        <v>5</v>
      </c>
    </row>
    <row r="980" spans="1:5" ht="140.25">
      <c r="A980" t="s">
        <v>58</v>
      </c>
      <c r="E980" s="39" t="s">
        <v>3680</v>
      </c>
    </row>
    <row r="981" spans="1:16" ht="12.75">
      <c r="A981" t="s">
        <v>50</v>
      </c>
      <c s="34" t="s">
        <v>86</v>
      </c>
      <c s="34" t="s">
        <v>3185</v>
      </c>
      <c s="35" t="s">
        <v>5</v>
      </c>
      <c s="6" t="s">
        <v>3681</v>
      </c>
      <c s="36" t="s">
        <v>54</v>
      </c>
      <c s="37">
        <v>1</v>
      </c>
      <c s="36">
        <v>0.03</v>
      </c>
      <c s="36">
        <f>ROUND(G981*H981,6)</f>
      </c>
      <c r="L981" s="38">
        <v>0</v>
      </c>
      <c s="32">
        <f>ROUND(ROUND(L981,2)*ROUND(G981,3),2)</f>
      </c>
      <c s="36" t="s">
        <v>55</v>
      </c>
      <c>
        <f>(M981*21)/100</f>
      </c>
      <c t="s">
        <v>28</v>
      </c>
    </row>
    <row r="982" spans="1:5" ht="12.75">
      <c r="A982" s="35" t="s">
        <v>56</v>
      </c>
      <c r="E982" s="39" t="s">
        <v>3681</v>
      </c>
    </row>
    <row r="983" spans="1:5" ht="12.75">
      <c r="A983" s="35" t="s">
        <v>57</v>
      </c>
      <c r="E983" s="40" t="s">
        <v>5</v>
      </c>
    </row>
    <row r="984" spans="1:5" ht="12.75">
      <c r="A984" t="s">
        <v>58</v>
      </c>
      <c r="E984" s="39" t="s">
        <v>5</v>
      </c>
    </row>
    <row r="985" spans="1:16" ht="12.75">
      <c r="A985" t="s">
        <v>50</v>
      </c>
      <c s="34" t="s">
        <v>27</v>
      </c>
      <c s="34" t="s">
        <v>3187</v>
      </c>
      <c s="35" t="s">
        <v>5</v>
      </c>
      <c s="6" t="s">
        <v>3682</v>
      </c>
      <c s="36" t="s">
        <v>54</v>
      </c>
      <c s="37">
        <v>1</v>
      </c>
      <c s="36">
        <v>0.03</v>
      </c>
      <c s="36">
        <f>ROUND(G985*H985,6)</f>
      </c>
      <c r="L985" s="38">
        <v>0</v>
      </c>
      <c s="32">
        <f>ROUND(ROUND(L985,2)*ROUND(G985,3),2)</f>
      </c>
      <c s="36" t="s">
        <v>55</v>
      </c>
      <c>
        <f>(M985*21)/100</f>
      </c>
      <c t="s">
        <v>28</v>
      </c>
    </row>
    <row r="986" spans="1:5" ht="12.75">
      <c r="A986" s="35" t="s">
        <v>56</v>
      </c>
      <c r="E986" s="39" t="s">
        <v>3682</v>
      </c>
    </row>
    <row r="987" spans="1:5" ht="12.75">
      <c r="A987" s="35" t="s">
        <v>57</v>
      </c>
      <c r="E987" s="40" t="s">
        <v>5</v>
      </c>
    </row>
    <row r="988" spans="1:5" ht="89.25">
      <c r="A988" t="s">
        <v>58</v>
      </c>
      <c r="E988" s="39" t="s">
        <v>3571</v>
      </c>
    </row>
    <row r="989" spans="1:16" ht="12.75">
      <c r="A989" t="s">
        <v>50</v>
      </c>
      <c s="34" t="s">
        <v>93</v>
      </c>
      <c s="34" t="s">
        <v>3190</v>
      </c>
      <c s="35" t="s">
        <v>5</v>
      </c>
      <c s="6" t="s">
        <v>3683</v>
      </c>
      <c s="36" t="s">
        <v>2452</v>
      </c>
      <c s="37">
        <v>1</v>
      </c>
      <c s="36">
        <v>0.00504</v>
      </c>
      <c s="36">
        <f>ROUND(G989*H989,6)</f>
      </c>
      <c r="L989" s="38">
        <v>0</v>
      </c>
      <c s="32">
        <f>ROUND(ROUND(L989,2)*ROUND(G989,3),2)</f>
      </c>
      <c s="36" t="s">
        <v>55</v>
      </c>
      <c>
        <f>(M989*21)/100</f>
      </c>
      <c t="s">
        <v>28</v>
      </c>
    </row>
    <row r="990" spans="1:5" ht="12.75">
      <c r="A990" s="35" t="s">
        <v>56</v>
      </c>
      <c r="E990" s="39" t="s">
        <v>3683</v>
      </c>
    </row>
    <row r="991" spans="1:5" ht="12.75">
      <c r="A991" s="35" t="s">
        <v>57</v>
      </c>
      <c r="E991" s="40" t="s">
        <v>5</v>
      </c>
    </row>
    <row r="992" spans="1:5" ht="12.75">
      <c r="A992" t="s">
        <v>58</v>
      </c>
      <c r="E992" s="39" t="s">
        <v>5</v>
      </c>
    </row>
    <row r="993" spans="1:16" ht="12.75">
      <c r="A993" t="s">
        <v>50</v>
      </c>
      <c s="34" t="s">
        <v>97</v>
      </c>
      <c s="34" t="s">
        <v>3192</v>
      </c>
      <c s="35" t="s">
        <v>5</v>
      </c>
      <c s="6" t="s">
        <v>3683</v>
      </c>
      <c s="36" t="s">
        <v>54</v>
      </c>
      <c s="37">
        <v>1</v>
      </c>
      <c s="36">
        <v>0.00504</v>
      </c>
      <c s="36">
        <f>ROUND(G993*H993,6)</f>
      </c>
      <c r="L993" s="38">
        <v>0</v>
      </c>
      <c s="32">
        <f>ROUND(ROUND(L993,2)*ROUND(G993,3),2)</f>
      </c>
      <c s="36" t="s">
        <v>55</v>
      </c>
      <c>
        <f>(M993*21)/100</f>
      </c>
      <c t="s">
        <v>28</v>
      </c>
    </row>
    <row r="994" spans="1:5" ht="12.75">
      <c r="A994" s="35" t="s">
        <v>56</v>
      </c>
      <c r="E994" s="39" t="s">
        <v>3683</v>
      </c>
    </row>
    <row r="995" spans="1:5" ht="12.75">
      <c r="A995" s="35" t="s">
        <v>57</v>
      </c>
      <c r="E995" s="40" t="s">
        <v>5</v>
      </c>
    </row>
    <row r="996" spans="1:5" ht="38.25">
      <c r="A996" t="s">
        <v>58</v>
      </c>
      <c r="E996" s="39" t="s">
        <v>3684</v>
      </c>
    </row>
    <row r="997" spans="1:16" ht="12.75">
      <c r="A997" t="s">
        <v>50</v>
      </c>
      <c s="34" t="s">
        <v>65</v>
      </c>
      <c s="34" t="s">
        <v>3194</v>
      </c>
      <c s="35" t="s">
        <v>5</v>
      </c>
      <c s="6" t="s">
        <v>3685</v>
      </c>
      <c s="36" t="s">
        <v>1278</v>
      </c>
      <c s="37">
        <v>1</v>
      </c>
      <c s="36">
        <v>0</v>
      </c>
      <c s="36">
        <f>ROUND(G997*H997,6)</f>
      </c>
      <c r="L997" s="38">
        <v>0</v>
      </c>
      <c s="32">
        <f>ROUND(ROUND(L997,2)*ROUND(G997,3),2)</f>
      </c>
      <c s="36" t="s">
        <v>55</v>
      </c>
      <c>
        <f>(M997*21)/100</f>
      </c>
      <c t="s">
        <v>28</v>
      </c>
    </row>
    <row r="998" spans="1:5" ht="12.75">
      <c r="A998" s="35" t="s">
        <v>56</v>
      </c>
      <c r="E998" s="39" t="s">
        <v>3685</v>
      </c>
    </row>
    <row r="999" spans="1:5" ht="12.75">
      <c r="A999" s="35" t="s">
        <v>57</v>
      </c>
      <c r="E999" s="40" t="s">
        <v>5</v>
      </c>
    </row>
    <row r="1000" spans="1:5" ht="38.25">
      <c r="A1000" t="s">
        <v>58</v>
      </c>
      <c r="E1000" s="39" t="s">
        <v>3196</v>
      </c>
    </row>
    <row r="1001" spans="1:16" ht="25.5">
      <c r="A1001" t="s">
        <v>50</v>
      </c>
      <c s="34" t="s">
        <v>103</v>
      </c>
      <c s="34" t="s">
        <v>3197</v>
      </c>
      <c s="35" t="s">
        <v>5</v>
      </c>
      <c s="6" t="s">
        <v>3686</v>
      </c>
      <c s="36" t="s">
        <v>255</v>
      </c>
      <c s="37">
        <v>12</v>
      </c>
      <c s="36">
        <v>0.0035</v>
      </c>
      <c s="36">
        <f>ROUND(G1001*H1001,6)</f>
      </c>
      <c r="L1001" s="38">
        <v>0</v>
      </c>
      <c s="32">
        <f>ROUND(ROUND(L1001,2)*ROUND(G1001,3),2)</f>
      </c>
      <c s="36" t="s">
        <v>55</v>
      </c>
      <c>
        <f>(M1001*21)/100</f>
      </c>
      <c t="s">
        <v>28</v>
      </c>
    </row>
    <row r="1002" spans="1:5" ht="25.5">
      <c r="A1002" s="35" t="s">
        <v>56</v>
      </c>
      <c r="E1002" s="39" t="s">
        <v>3686</v>
      </c>
    </row>
    <row r="1003" spans="1:5" ht="12.75">
      <c r="A1003" s="35" t="s">
        <v>57</v>
      </c>
      <c r="E1003" s="40" t="s">
        <v>5</v>
      </c>
    </row>
    <row r="1004" spans="1:5" ht="12.75">
      <c r="A1004" t="s">
        <v>58</v>
      </c>
      <c r="E1004" s="39" t="s">
        <v>5</v>
      </c>
    </row>
    <row r="1005" spans="1:16" ht="25.5">
      <c r="A1005" t="s">
        <v>50</v>
      </c>
      <c s="34" t="s">
        <v>107</v>
      </c>
      <c s="34" t="s">
        <v>3199</v>
      </c>
      <c s="35" t="s">
        <v>5</v>
      </c>
      <c s="6" t="s">
        <v>3687</v>
      </c>
      <c s="36" t="s">
        <v>255</v>
      </c>
      <c s="37">
        <v>12.36</v>
      </c>
      <c s="36">
        <v>0.0035</v>
      </c>
      <c s="36">
        <f>ROUND(G1005*H1005,6)</f>
      </c>
      <c r="L1005" s="38">
        <v>0</v>
      </c>
      <c s="32">
        <f>ROUND(ROUND(L1005,2)*ROUND(G1005,3),2)</f>
      </c>
      <c s="36" t="s">
        <v>55</v>
      </c>
      <c>
        <f>(M1005*21)/100</f>
      </c>
      <c t="s">
        <v>28</v>
      </c>
    </row>
    <row r="1006" spans="1:5" ht="25.5">
      <c r="A1006" s="35" t="s">
        <v>56</v>
      </c>
      <c r="E1006" s="39" t="s">
        <v>3687</v>
      </c>
    </row>
    <row r="1007" spans="1:5" ht="12.75">
      <c r="A1007" s="35" t="s">
        <v>57</v>
      </c>
      <c r="E1007" s="40" t="s">
        <v>3688</v>
      </c>
    </row>
    <row r="1008" spans="1:5" ht="63.75">
      <c r="A1008" t="s">
        <v>58</v>
      </c>
      <c r="E1008" s="39" t="s">
        <v>3202</v>
      </c>
    </row>
    <row r="1009" spans="1:16" ht="12.75">
      <c r="A1009" t="s">
        <v>50</v>
      </c>
      <c s="34" t="s">
        <v>110</v>
      </c>
      <c s="34" t="s">
        <v>3203</v>
      </c>
      <c s="35" t="s">
        <v>5</v>
      </c>
      <c s="6" t="s">
        <v>3689</v>
      </c>
      <c s="36" t="s">
        <v>255</v>
      </c>
      <c s="37">
        <v>6</v>
      </c>
      <c s="36">
        <v>0</v>
      </c>
      <c s="36">
        <f>ROUND(G1009*H1009,6)</f>
      </c>
      <c r="L1009" s="38">
        <v>0</v>
      </c>
      <c s="32">
        <f>ROUND(ROUND(L1009,2)*ROUND(G1009,3),2)</f>
      </c>
      <c s="36" t="s">
        <v>386</v>
      </c>
      <c>
        <f>(M1009*21)/100</f>
      </c>
      <c t="s">
        <v>28</v>
      </c>
    </row>
    <row r="1010" spans="1:5" ht="12.75">
      <c r="A1010" s="35" t="s">
        <v>56</v>
      </c>
      <c r="E1010" s="39" t="s">
        <v>3689</v>
      </c>
    </row>
    <row r="1011" spans="1:5" ht="12.75">
      <c r="A1011" s="35" t="s">
        <v>57</v>
      </c>
      <c r="E1011" s="40" t="s">
        <v>5</v>
      </c>
    </row>
    <row r="1012" spans="1:5" ht="12.75">
      <c r="A1012" t="s">
        <v>58</v>
      </c>
      <c r="E1012" s="39" t="s">
        <v>5</v>
      </c>
    </row>
    <row r="1013" spans="1:16" ht="12.75">
      <c r="A1013" t="s">
        <v>50</v>
      </c>
      <c s="34" t="s">
        <v>113</v>
      </c>
      <c s="34" t="s">
        <v>3690</v>
      </c>
      <c s="35" t="s">
        <v>5</v>
      </c>
      <c s="6" t="s">
        <v>3691</v>
      </c>
      <c s="36" t="s">
        <v>255</v>
      </c>
      <c s="37">
        <v>6</v>
      </c>
      <c s="36">
        <v>0.003</v>
      </c>
      <c s="36">
        <f>ROUND(G1013*H1013,6)</f>
      </c>
      <c r="L1013" s="38">
        <v>0</v>
      </c>
      <c s="32">
        <f>ROUND(ROUND(L1013,2)*ROUND(G1013,3),2)</f>
      </c>
      <c s="36" t="s">
        <v>55</v>
      </c>
      <c>
        <f>(M1013*21)/100</f>
      </c>
      <c t="s">
        <v>28</v>
      </c>
    </row>
    <row r="1014" spans="1:5" ht="12.75">
      <c r="A1014" s="35" t="s">
        <v>56</v>
      </c>
      <c r="E1014" s="39" t="s">
        <v>3691</v>
      </c>
    </row>
    <row r="1015" spans="1:5" ht="12.75">
      <c r="A1015" s="35" t="s">
        <v>57</v>
      </c>
      <c r="E1015" s="40" t="s">
        <v>5</v>
      </c>
    </row>
    <row r="1016" spans="1:5" ht="63.75">
      <c r="A1016" t="s">
        <v>58</v>
      </c>
      <c r="E1016" s="39" t="s">
        <v>3207</v>
      </c>
    </row>
    <row r="1017" spans="1:16" ht="12.75">
      <c r="A1017" t="s">
        <v>50</v>
      </c>
      <c s="34" t="s">
        <v>116</v>
      </c>
      <c s="34" t="s">
        <v>3208</v>
      </c>
      <c s="35" t="s">
        <v>5</v>
      </c>
      <c s="6" t="s">
        <v>3692</v>
      </c>
      <c s="36" t="s">
        <v>305</v>
      </c>
      <c s="37">
        <v>3.3</v>
      </c>
      <c s="36">
        <v>0</v>
      </c>
      <c s="36">
        <f>ROUND(G1017*H1017,6)</f>
      </c>
      <c r="L1017" s="38">
        <v>0</v>
      </c>
      <c s="32">
        <f>ROUND(ROUND(L1017,2)*ROUND(G1017,3),2)</f>
      </c>
      <c s="36" t="s">
        <v>386</v>
      </c>
      <c>
        <f>(M1017*21)/100</f>
      </c>
      <c t="s">
        <v>28</v>
      </c>
    </row>
    <row r="1018" spans="1:5" ht="12.75">
      <c r="A1018" s="35" t="s">
        <v>56</v>
      </c>
      <c r="E1018" s="39" t="s">
        <v>3692</v>
      </c>
    </row>
    <row r="1019" spans="1:5" ht="12.75">
      <c r="A1019" s="35" t="s">
        <v>57</v>
      </c>
      <c r="E1019" s="40" t="s">
        <v>5</v>
      </c>
    </row>
    <row r="1020" spans="1:5" ht="12.75">
      <c r="A1020" t="s">
        <v>58</v>
      </c>
      <c r="E1020" s="39" t="s">
        <v>5</v>
      </c>
    </row>
    <row r="1021" spans="1:16" ht="12.75">
      <c r="A1021" t="s">
        <v>50</v>
      </c>
      <c s="34" t="s">
        <v>120</v>
      </c>
      <c s="34" t="s">
        <v>3210</v>
      </c>
      <c s="35" t="s">
        <v>5</v>
      </c>
      <c s="6" t="s">
        <v>3693</v>
      </c>
      <c s="36" t="s">
        <v>305</v>
      </c>
      <c s="37">
        <v>3.3</v>
      </c>
      <c s="36">
        <v>0.001</v>
      </c>
      <c s="36">
        <f>ROUND(G1021*H1021,6)</f>
      </c>
      <c r="L1021" s="38">
        <v>0</v>
      </c>
      <c s="32">
        <f>ROUND(ROUND(L1021,2)*ROUND(G1021,3),2)</f>
      </c>
      <c s="36" t="s">
        <v>386</v>
      </c>
      <c>
        <f>(M1021*21)/100</f>
      </c>
      <c t="s">
        <v>28</v>
      </c>
    </row>
    <row r="1022" spans="1:5" ht="12.75">
      <c r="A1022" s="35" t="s">
        <v>56</v>
      </c>
      <c r="E1022" s="39" t="s">
        <v>3693</v>
      </c>
    </row>
    <row r="1023" spans="1:5" ht="12.75">
      <c r="A1023" s="35" t="s">
        <v>57</v>
      </c>
      <c r="E1023" s="40" t="s">
        <v>5</v>
      </c>
    </row>
    <row r="1024" spans="1:5" ht="12.75">
      <c r="A1024" t="s">
        <v>58</v>
      </c>
      <c r="E1024" s="39" t="s">
        <v>5</v>
      </c>
    </row>
    <row r="1025" spans="1:16" ht="12.75">
      <c r="A1025" t="s">
        <v>50</v>
      </c>
      <c s="34" t="s">
        <v>124</v>
      </c>
      <c s="34" t="s">
        <v>3212</v>
      </c>
      <c s="35" t="s">
        <v>5</v>
      </c>
      <c s="6" t="s">
        <v>3694</v>
      </c>
      <c s="36" t="s">
        <v>54</v>
      </c>
      <c s="37">
        <v>2</v>
      </c>
      <c s="36">
        <v>0</v>
      </c>
      <c s="36">
        <f>ROUND(G1025*H1025,6)</f>
      </c>
      <c r="L1025" s="38">
        <v>0</v>
      </c>
      <c s="32">
        <f>ROUND(ROUND(L1025,2)*ROUND(G1025,3),2)</f>
      </c>
      <c s="36" t="s">
        <v>386</v>
      </c>
      <c>
        <f>(M1025*21)/100</f>
      </c>
      <c t="s">
        <v>28</v>
      </c>
    </row>
    <row r="1026" spans="1:5" ht="12.75">
      <c r="A1026" s="35" t="s">
        <v>56</v>
      </c>
      <c r="E1026" s="39" t="s">
        <v>3694</v>
      </c>
    </row>
    <row r="1027" spans="1:5" ht="12.75">
      <c r="A1027" s="35" t="s">
        <v>57</v>
      </c>
      <c r="E1027" s="40" t="s">
        <v>5</v>
      </c>
    </row>
    <row r="1028" spans="1:5" ht="38.25">
      <c r="A1028" t="s">
        <v>58</v>
      </c>
      <c r="E1028" s="39" t="s">
        <v>3214</v>
      </c>
    </row>
    <row r="1029" spans="1:16" ht="12.75">
      <c r="A1029" t="s">
        <v>50</v>
      </c>
      <c s="34" t="s">
        <v>128</v>
      </c>
      <c s="34" t="s">
        <v>3215</v>
      </c>
      <c s="35" t="s">
        <v>5</v>
      </c>
      <c s="6" t="s">
        <v>3695</v>
      </c>
      <c s="36" t="s">
        <v>255</v>
      </c>
      <c s="37">
        <v>40</v>
      </c>
      <c s="36">
        <v>0.00041</v>
      </c>
      <c s="36">
        <f>ROUND(G1029*H1029,6)</f>
      </c>
      <c r="L1029" s="38">
        <v>0</v>
      </c>
      <c s="32">
        <f>ROUND(ROUND(L1029,2)*ROUND(G1029,3),2)</f>
      </c>
      <c s="36" t="s">
        <v>386</v>
      </c>
      <c>
        <f>(M1029*21)/100</f>
      </c>
      <c t="s">
        <v>28</v>
      </c>
    </row>
    <row r="1030" spans="1:5" ht="12.75">
      <c r="A1030" s="35" t="s">
        <v>56</v>
      </c>
      <c r="E1030" s="39" t="s">
        <v>3695</v>
      </c>
    </row>
    <row r="1031" spans="1:5" ht="12.75">
      <c r="A1031" s="35" t="s">
        <v>57</v>
      </c>
      <c r="E1031" s="40" t="s">
        <v>5</v>
      </c>
    </row>
    <row r="1032" spans="1:5" ht="12.75">
      <c r="A1032" t="s">
        <v>58</v>
      </c>
      <c r="E1032" s="39" t="s">
        <v>5</v>
      </c>
    </row>
    <row r="1033" spans="1:16" ht="25.5">
      <c r="A1033" t="s">
        <v>50</v>
      </c>
      <c s="34" t="s">
        <v>131</v>
      </c>
      <c s="34" t="s">
        <v>3586</v>
      </c>
      <c s="35" t="s">
        <v>5</v>
      </c>
      <c s="6" t="s">
        <v>3696</v>
      </c>
      <c s="36" t="s">
        <v>255</v>
      </c>
      <c s="37">
        <v>24</v>
      </c>
      <c s="36">
        <v>0.0084</v>
      </c>
      <c s="36">
        <f>ROUND(G1033*H1033,6)</f>
      </c>
      <c r="L1033" s="38">
        <v>0</v>
      </c>
      <c s="32">
        <f>ROUND(ROUND(L1033,2)*ROUND(G1033,3),2)</f>
      </c>
      <c s="36" t="s">
        <v>386</v>
      </c>
      <c>
        <f>(M1033*21)/100</f>
      </c>
      <c t="s">
        <v>28</v>
      </c>
    </row>
    <row r="1034" spans="1:5" ht="25.5">
      <c r="A1034" s="35" t="s">
        <v>56</v>
      </c>
      <c r="E1034" s="39" t="s">
        <v>3696</v>
      </c>
    </row>
    <row r="1035" spans="1:5" ht="12.75">
      <c r="A1035" s="35" t="s">
        <v>57</v>
      </c>
      <c r="E1035" s="40" t="s">
        <v>5</v>
      </c>
    </row>
    <row r="1036" spans="1:5" ht="12.75">
      <c r="A1036" t="s">
        <v>58</v>
      </c>
      <c r="E1036" s="39" t="s">
        <v>5</v>
      </c>
    </row>
    <row r="1037" spans="1:16" ht="25.5">
      <c r="A1037" t="s">
        <v>50</v>
      </c>
      <c s="34" t="s">
        <v>135</v>
      </c>
      <c s="34" t="s">
        <v>3588</v>
      </c>
      <c s="35" t="s">
        <v>5</v>
      </c>
      <c s="6" t="s">
        <v>3697</v>
      </c>
      <c s="36" t="s">
        <v>255</v>
      </c>
      <c s="37">
        <v>11.5</v>
      </c>
      <c s="36">
        <v>0.01336</v>
      </c>
      <c s="36">
        <f>ROUND(G1037*H1037,6)</f>
      </c>
      <c r="L1037" s="38">
        <v>0</v>
      </c>
      <c s="32">
        <f>ROUND(ROUND(L1037,2)*ROUND(G1037,3),2)</f>
      </c>
      <c s="36" t="s">
        <v>386</v>
      </c>
      <c>
        <f>(M1037*21)/100</f>
      </c>
      <c t="s">
        <v>28</v>
      </c>
    </row>
    <row r="1038" spans="1:5" ht="25.5">
      <c r="A1038" s="35" t="s">
        <v>56</v>
      </c>
      <c r="E1038" s="39" t="s">
        <v>3697</v>
      </c>
    </row>
    <row r="1039" spans="1:5" ht="12.75">
      <c r="A1039" s="35" t="s">
        <v>57</v>
      </c>
      <c r="E1039" s="40" t="s">
        <v>5</v>
      </c>
    </row>
    <row r="1040" spans="1:5" ht="12.75">
      <c r="A1040" t="s">
        <v>58</v>
      </c>
      <c r="E1040" s="39" t="s">
        <v>5</v>
      </c>
    </row>
    <row r="1041" spans="1:16" ht="25.5">
      <c r="A1041" t="s">
        <v>50</v>
      </c>
      <c s="34" t="s">
        <v>138</v>
      </c>
      <c s="34" t="s">
        <v>3217</v>
      </c>
      <c s="35" t="s">
        <v>5</v>
      </c>
      <c s="6" t="s">
        <v>3698</v>
      </c>
      <c s="36" t="s">
        <v>255</v>
      </c>
      <c s="37">
        <v>1</v>
      </c>
      <c s="36">
        <v>0.01842</v>
      </c>
      <c s="36">
        <f>ROUND(G1041*H1041,6)</f>
      </c>
      <c r="L1041" s="38">
        <v>0</v>
      </c>
      <c s="32">
        <f>ROUND(ROUND(L1041,2)*ROUND(G1041,3),2)</f>
      </c>
      <c s="36" t="s">
        <v>386</v>
      </c>
      <c>
        <f>(M1041*21)/100</f>
      </c>
      <c t="s">
        <v>28</v>
      </c>
    </row>
    <row r="1042" spans="1:5" ht="25.5">
      <c r="A1042" s="35" t="s">
        <v>56</v>
      </c>
      <c r="E1042" s="39" t="s">
        <v>3698</v>
      </c>
    </row>
    <row r="1043" spans="1:5" ht="12.75">
      <c r="A1043" s="35" t="s">
        <v>57</v>
      </c>
      <c r="E1043" s="40" t="s">
        <v>5</v>
      </c>
    </row>
    <row r="1044" spans="1:5" ht="12.75">
      <c r="A1044" t="s">
        <v>58</v>
      </c>
      <c r="E1044" s="39" t="s">
        <v>5</v>
      </c>
    </row>
    <row r="1045" spans="1:16" ht="25.5">
      <c r="A1045" t="s">
        <v>50</v>
      </c>
      <c s="34" t="s">
        <v>142</v>
      </c>
      <c s="34" t="s">
        <v>3699</v>
      </c>
      <c s="35" t="s">
        <v>5</v>
      </c>
      <c s="6" t="s">
        <v>3700</v>
      </c>
      <c s="36" t="s">
        <v>54</v>
      </c>
      <c s="37">
        <v>1</v>
      </c>
      <c s="36">
        <v>0</v>
      </c>
      <c s="36">
        <f>ROUND(G1045*H1045,6)</f>
      </c>
      <c r="L1045" s="38">
        <v>0</v>
      </c>
      <c s="32">
        <f>ROUND(ROUND(L1045,2)*ROUND(G1045,3),2)</f>
      </c>
      <c s="36" t="s">
        <v>386</v>
      </c>
      <c>
        <f>(M1045*21)/100</f>
      </c>
      <c t="s">
        <v>28</v>
      </c>
    </row>
    <row r="1046" spans="1:5" ht="25.5">
      <c r="A1046" s="35" t="s">
        <v>56</v>
      </c>
      <c r="E1046" s="39" t="s">
        <v>3700</v>
      </c>
    </row>
    <row r="1047" spans="1:5" ht="12.75">
      <c r="A1047" s="35" t="s">
        <v>57</v>
      </c>
      <c r="E1047" s="40" t="s">
        <v>5</v>
      </c>
    </row>
    <row r="1048" spans="1:5" ht="12.75">
      <c r="A1048" t="s">
        <v>58</v>
      </c>
      <c r="E1048" s="39" t="s">
        <v>5</v>
      </c>
    </row>
    <row r="1049" spans="1:16" ht="12.75">
      <c r="A1049" t="s">
        <v>50</v>
      </c>
      <c s="34" t="s">
        <v>146</v>
      </c>
      <c s="34" t="s">
        <v>3701</v>
      </c>
      <c s="35" t="s">
        <v>5</v>
      </c>
      <c s="6" t="s">
        <v>3702</v>
      </c>
      <c s="36" t="s">
        <v>54</v>
      </c>
      <c s="37">
        <v>1</v>
      </c>
      <c s="36">
        <v>0.0053</v>
      </c>
      <c s="36">
        <f>ROUND(G1049*H1049,6)</f>
      </c>
      <c r="L1049" s="38">
        <v>0</v>
      </c>
      <c s="32">
        <f>ROUND(ROUND(L1049,2)*ROUND(G1049,3),2)</f>
      </c>
      <c s="36" t="s">
        <v>55</v>
      </c>
      <c>
        <f>(M1049*21)/100</f>
      </c>
      <c t="s">
        <v>28</v>
      </c>
    </row>
    <row r="1050" spans="1:5" ht="12.75">
      <c r="A1050" s="35" t="s">
        <v>56</v>
      </c>
      <c r="E1050" s="39" t="s">
        <v>3702</v>
      </c>
    </row>
    <row r="1051" spans="1:5" ht="12.75">
      <c r="A1051" s="35" t="s">
        <v>57</v>
      </c>
      <c r="E1051" s="40" t="s">
        <v>5</v>
      </c>
    </row>
    <row r="1052" spans="1:5" ht="12.75">
      <c r="A1052" t="s">
        <v>58</v>
      </c>
      <c r="E1052" s="39" t="s">
        <v>5</v>
      </c>
    </row>
    <row r="1053" spans="1:16" ht="25.5">
      <c r="A1053" t="s">
        <v>50</v>
      </c>
      <c s="34" t="s">
        <v>149</v>
      </c>
      <c s="34" t="s">
        <v>3590</v>
      </c>
      <c s="35" t="s">
        <v>5</v>
      </c>
      <c s="6" t="s">
        <v>3703</v>
      </c>
      <c s="36" t="s">
        <v>54</v>
      </c>
      <c s="37">
        <v>1</v>
      </c>
      <c s="36">
        <v>0.0046</v>
      </c>
      <c s="36">
        <f>ROUND(G1053*H1053,6)</f>
      </c>
      <c r="L1053" s="38">
        <v>0</v>
      </c>
      <c s="32">
        <f>ROUND(ROUND(L1053,2)*ROUND(G1053,3),2)</f>
      </c>
      <c s="36" t="s">
        <v>386</v>
      </c>
      <c>
        <f>(M1053*21)/100</f>
      </c>
      <c t="s">
        <v>28</v>
      </c>
    </row>
    <row r="1054" spans="1:5" ht="25.5">
      <c r="A1054" s="35" t="s">
        <v>56</v>
      </c>
      <c r="E1054" s="39" t="s">
        <v>3703</v>
      </c>
    </row>
    <row r="1055" spans="1:5" ht="12.75">
      <c r="A1055" s="35" t="s">
        <v>57</v>
      </c>
      <c r="E1055" s="40" t="s">
        <v>5</v>
      </c>
    </row>
    <row r="1056" spans="1:5" ht="12.75">
      <c r="A1056" t="s">
        <v>58</v>
      </c>
      <c r="E1056" s="39" t="s">
        <v>5</v>
      </c>
    </row>
    <row r="1057" spans="1:16" ht="12.75">
      <c r="A1057" t="s">
        <v>50</v>
      </c>
      <c s="34" t="s">
        <v>152</v>
      </c>
      <c s="34" t="s">
        <v>3704</v>
      </c>
      <c s="35" t="s">
        <v>5</v>
      </c>
      <c s="6" t="s">
        <v>3705</v>
      </c>
      <c s="36" t="s">
        <v>54</v>
      </c>
      <c s="37">
        <v>1</v>
      </c>
      <c s="36">
        <v>0.0046</v>
      </c>
      <c s="36">
        <f>ROUND(G1057*H1057,6)</f>
      </c>
      <c r="L1057" s="38">
        <v>0</v>
      </c>
      <c s="32">
        <f>ROUND(ROUND(L1057,2)*ROUND(G1057,3),2)</f>
      </c>
      <c s="36" t="s">
        <v>55</v>
      </c>
      <c>
        <f>(M1057*21)/100</f>
      </c>
      <c t="s">
        <v>28</v>
      </c>
    </row>
    <row r="1058" spans="1:5" ht="12.75">
      <c r="A1058" s="35" t="s">
        <v>56</v>
      </c>
      <c r="E1058" s="39" t="s">
        <v>3705</v>
      </c>
    </row>
    <row r="1059" spans="1:5" ht="12.75">
      <c r="A1059" s="35" t="s">
        <v>57</v>
      </c>
      <c r="E1059" s="40" t="s">
        <v>5</v>
      </c>
    </row>
    <row r="1060" spans="1:5" ht="12.75">
      <c r="A1060" t="s">
        <v>58</v>
      </c>
      <c r="E1060" s="39" t="s">
        <v>5</v>
      </c>
    </row>
    <row r="1061" spans="1:16" ht="25.5">
      <c r="A1061" t="s">
        <v>50</v>
      </c>
      <c s="34" t="s">
        <v>155</v>
      </c>
      <c s="34" t="s">
        <v>3594</v>
      </c>
      <c s="35" t="s">
        <v>5</v>
      </c>
      <c s="6" t="s">
        <v>3706</v>
      </c>
      <c s="36" t="s">
        <v>54</v>
      </c>
      <c s="37">
        <v>1</v>
      </c>
      <c s="36">
        <v>0.0046</v>
      </c>
      <c s="36">
        <f>ROUND(G1061*H1061,6)</f>
      </c>
      <c r="L1061" s="38">
        <v>0</v>
      </c>
      <c s="32">
        <f>ROUND(ROUND(L1061,2)*ROUND(G1061,3),2)</f>
      </c>
      <c s="36" t="s">
        <v>386</v>
      </c>
      <c>
        <f>(M1061*21)/100</f>
      </c>
      <c t="s">
        <v>28</v>
      </c>
    </row>
    <row r="1062" spans="1:5" ht="25.5">
      <c r="A1062" s="35" t="s">
        <v>56</v>
      </c>
      <c r="E1062" s="39" t="s">
        <v>3706</v>
      </c>
    </row>
    <row r="1063" spans="1:5" ht="12.75">
      <c r="A1063" s="35" t="s">
        <v>57</v>
      </c>
      <c r="E1063" s="40" t="s">
        <v>5</v>
      </c>
    </row>
    <row r="1064" spans="1:5" ht="12.75">
      <c r="A1064" t="s">
        <v>58</v>
      </c>
      <c r="E1064" s="39" t="s">
        <v>5</v>
      </c>
    </row>
    <row r="1065" spans="1:16" ht="12.75">
      <c r="A1065" t="s">
        <v>50</v>
      </c>
      <c s="34" t="s">
        <v>158</v>
      </c>
      <c s="34" t="s">
        <v>3707</v>
      </c>
      <c s="35" t="s">
        <v>5</v>
      </c>
      <c s="6" t="s">
        <v>3708</v>
      </c>
      <c s="36" t="s">
        <v>54</v>
      </c>
      <c s="37">
        <v>1</v>
      </c>
      <c s="36">
        <v>0.0046</v>
      </c>
      <c s="36">
        <f>ROUND(G1065*H1065,6)</f>
      </c>
      <c r="L1065" s="38">
        <v>0</v>
      </c>
      <c s="32">
        <f>ROUND(ROUND(L1065,2)*ROUND(G1065,3),2)</f>
      </c>
      <c s="36" t="s">
        <v>55</v>
      </c>
      <c>
        <f>(M1065*21)/100</f>
      </c>
      <c t="s">
        <v>28</v>
      </c>
    </row>
    <row r="1066" spans="1:5" ht="12.75">
      <c r="A1066" s="35" t="s">
        <v>56</v>
      </c>
      <c r="E1066" s="39" t="s">
        <v>3708</v>
      </c>
    </row>
    <row r="1067" spans="1:5" ht="12.75">
      <c r="A1067" s="35" t="s">
        <v>57</v>
      </c>
      <c r="E1067" s="40" t="s">
        <v>5</v>
      </c>
    </row>
    <row r="1068" spans="1:5" ht="12.75">
      <c r="A1068" t="s">
        <v>58</v>
      </c>
      <c r="E1068" s="39" t="s">
        <v>5</v>
      </c>
    </row>
    <row r="1069" spans="1:16" ht="25.5">
      <c r="A1069" t="s">
        <v>50</v>
      </c>
      <c s="34" t="s">
        <v>161</v>
      </c>
      <c s="34" t="s">
        <v>3709</v>
      </c>
      <c s="35" t="s">
        <v>5</v>
      </c>
      <c s="6" t="s">
        <v>3710</v>
      </c>
      <c s="36" t="s">
        <v>54</v>
      </c>
      <c s="37">
        <v>1</v>
      </c>
      <c s="36">
        <v>0.0046</v>
      </c>
      <c s="36">
        <f>ROUND(G1069*H1069,6)</f>
      </c>
      <c r="L1069" s="38">
        <v>0</v>
      </c>
      <c s="32">
        <f>ROUND(ROUND(L1069,2)*ROUND(G1069,3),2)</f>
      </c>
      <c s="36" t="s">
        <v>386</v>
      </c>
      <c>
        <f>(M1069*21)/100</f>
      </c>
      <c t="s">
        <v>28</v>
      </c>
    </row>
    <row r="1070" spans="1:5" ht="25.5">
      <c r="A1070" s="35" t="s">
        <v>56</v>
      </c>
      <c r="E1070" s="39" t="s">
        <v>3710</v>
      </c>
    </row>
    <row r="1071" spans="1:5" ht="12.75">
      <c r="A1071" s="35" t="s">
        <v>57</v>
      </c>
      <c r="E1071" s="40" t="s">
        <v>5</v>
      </c>
    </row>
    <row r="1072" spans="1:5" ht="12.75">
      <c r="A1072" t="s">
        <v>58</v>
      </c>
      <c r="E1072" s="39" t="s">
        <v>5</v>
      </c>
    </row>
    <row r="1073" spans="1:16" ht="12.75">
      <c r="A1073" t="s">
        <v>50</v>
      </c>
      <c s="34" t="s">
        <v>166</v>
      </c>
      <c s="34" t="s">
        <v>3711</v>
      </c>
      <c s="35" t="s">
        <v>5</v>
      </c>
      <c s="6" t="s">
        <v>3712</v>
      </c>
      <c s="36" t="s">
        <v>54</v>
      </c>
      <c s="37">
        <v>1</v>
      </c>
      <c s="36">
        <v>0.0046</v>
      </c>
      <c s="36">
        <f>ROUND(G1073*H1073,6)</f>
      </c>
      <c r="L1073" s="38">
        <v>0</v>
      </c>
      <c s="32">
        <f>ROUND(ROUND(L1073,2)*ROUND(G1073,3),2)</f>
      </c>
      <c s="36" t="s">
        <v>55</v>
      </c>
      <c>
        <f>(M1073*21)/100</f>
      </c>
      <c t="s">
        <v>28</v>
      </c>
    </row>
    <row r="1074" spans="1:5" ht="12.75">
      <c r="A1074" s="35" t="s">
        <v>56</v>
      </c>
      <c r="E1074" s="39" t="s">
        <v>3712</v>
      </c>
    </row>
    <row r="1075" spans="1:5" ht="12.75">
      <c r="A1075" s="35" t="s">
        <v>57</v>
      </c>
      <c r="E1075" s="40" t="s">
        <v>5</v>
      </c>
    </row>
    <row r="1076" spans="1:5" ht="12.75">
      <c r="A1076" t="s">
        <v>58</v>
      </c>
      <c r="E1076" s="39" t="s">
        <v>5</v>
      </c>
    </row>
    <row r="1077" spans="1:16" ht="25.5">
      <c r="A1077" t="s">
        <v>50</v>
      </c>
      <c s="34" t="s">
        <v>172</v>
      </c>
      <c s="34" t="s">
        <v>3713</v>
      </c>
      <c s="35" t="s">
        <v>5</v>
      </c>
      <c s="6" t="s">
        <v>3714</v>
      </c>
      <c s="36" t="s">
        <v>54</v>
      </c>
      <c s="37">
        <v>1</v>
      </c>
      <c s="36">
        <v>0.0038</v>
      </c>
      <c s="36">
        <f>ROUND(G1077*H1077,6)</f>
      </c>
      <c r="L1077" s="38">
        <v>0</v>
      </c>
      <c s="32">
        <f>ROUND(ROUND(L1077,2)*ROUND(G1077,3),2)</f>
      </c>
      <c s="36" t="s">
        <v>386</v>
      </c>
      <c>
        <f>(M1077*21)/100</f>
      </c>
      <c t="s">
        <v>28</v>
      </c>
    </row>
    <row r="1078" spans="1:5" ht="25.5">
      <c r="A1078" s="35" t="s">
        <v>56</v>
      </c>
      <c r="E1078" s="39" t="s">
        <v>3714</v>
      </c>
    </row>
    <row r="1079" spans="1:5" ht="12.75">
      <c r="A1079" s="35" t="s">
        <v>57</v>
      </c>
      <c r="E1079" s="40" t="s">
        <v>5</v>
      </c>
    </row>
    <row r="1080" spans="1:5" ht="12.75">
      <c r="A1080" t="s">
        <v>58</v>
      </c>
      <c r="E1080" s="39" t="s">
        <v>5</v>
      </c>
    </row>
    <row r="1081" spans="1:16" ht="12.75">
      <c r="A1081" t="s">
        <v>50</v>
      </c>
      <c s="34" t="s">
        <v>176</v>
      </c>
      <c s="34" t="s">
        <v>3715</v>
      </c>
      <c s="35" t="s">
        <v>5</v>
      </c>
      <c s="6" t="s">
        <v>3716</v>
      </c>
      <c s="36" t="s">
        <v>54</v>
      </c>
      <c s="37">
        <v>1</v>
      </c>
      <c s="36">
        <v>0.0038</v>
      </c>
      <c s="36">
        <f>ROUND(G1081*H1081,6)</f>
      </c>
      <c r="L1081" s="38">
        <v>0</v>
      </c>
      <c s="32">
        <f>ROUND(ROUND(L1081,2)*ROUND(G1081,3),2)</f>
      </c>
      <c s="36" t="s">
        <v>55</v>
      </c>
      <c>
        <f>(M1081*21)/100</f>
      </c>
      <c t="s">
        <v>28</v>
      </c>
    </row>
    <row r="1082" spans="1:5" ht="12.75">
      <c r="A1082" s="35" t="s">
        <v>56</v>
      </c>
      <c r="E1082" s="39" t="s">
        <v>3716</v>
      </c>
    </row>
    <row r="1083" spans="1:5" ht="12.75">
      <c r="A1083" s="35" t="s">
        <v>57</v>
      </c>
      <c r="E1083" s="40" t="s">
        <v>5</v>
      </c>
    </row>
    <row r="1084" spans="1:5" ht="12.75">
      <c r="A1084" t="s">
        <v>58</v>
      </c>
      <c r="E1084" s="39" t="s">
        <v>5</v>
      </c>
    </row>
    <row r="1085" spans="1:16" ht="25.5">
      <c r="A1085" t="s">
        <v>50</v>
      </c>
      <c s="34" t="s">
        <v>180</v>
      </c>
      <c s="34" t="s">
        <v>3717</v>
      </c>
      <c s="35" t="s">
        <v>5</v>
      </c>
      <c s="6" t="s">
        <v>3718</v>
      </c>
      <c s="36" t="s">
        <v>54</v>
      </c>
      <c s="37">
        <v>1</v>
      </c>
      <c s="36">
        <v>0.0038</v>
      </c>
      <c s="36">
        <f>ROUND(G1085*H1085,6)</f>
      </c>
      <c r="L1085" s="38">
        <v>0</v>
      </c>
      <c s="32">
        <f>ROUND(ROUND(L1085,2)*ROUND(G1085,3),2)</f>
      </c>
      <c s="36" t="s">
        <v>386</v>
      </c>
      <c>
        <f>(M1085*21)/100</f>
      </c>
      <c t="s">
        <v>28</v>
      </c>
    </row>
    <row r="1086" spans="1:5" ht="25.5">
      <c r="A1086" s="35" t="s">
        <v>56</v>
      </c>
      <c r="E1086" s="39" t="s">
        <v>3718</v>
      </c>
    </row>
    <row r="1087" spans="1:5" ht="12.75">
      <c r="A1087" s="35" t="s">
        <v>57</v>
      </c>
      <c r="E1087" s="40" t="s">
        <v>5</v>
      </c>
    </row>
    <row r="1088" spans="1:5" ht="12.75">
      <c r="A1088" t="s">
        <v>58</v>
      </c>
      <c r="E1088" s="39" t="s">
        <v>5</v>
      </c>
    </row>
    <row r="1089" spans="1:16" ht="12.75">
      <c r="A1089" t="s">
        <v>50</v>
      </c>
      <c s="34" t="s">
        <v>184</v>
      </c>
      <c s="34" t="s">
        <v>3719</v>
      </c>
      <c s="35" t="s">
        <v>5</v>
      </c>
      <c s="6" t="s">
        <v>3720</v>
      </c>
      <c s="36" t="s">
        <v>54</v>
      </c>
      <c s="37">
        <v>1</v>
      </c>
      <c s="36">
        <v>0.0038</v>
      </c>
      <c s="36">
        <f>ROUND(G1089*H1089,6)</f>
      </c>
      <c r="L1089" s="38">
        <v>0</v>
      </c>
      <c s="32">
        <f>ROUND(ROUND(L1089,2)*ROUND(G1089,3),2)</f>
      </c>
      <c s="36" t="s">
        <v>55</v>
      </c>
      <c>
        <f>(M1089*21)/100</f>
      </c>
      <c t="s">
        <v>28</v>
      </c>
    </row>
    <row r="1090" spans="1:5" ht="12.75">
      <c r="A1090" s="35" t="s">
        <v>56</v>
      </c>
      <c r="E1090" s="39" t="s">
        <v>3720</v>
      </c>
    </row>
    <row r="1091" spans="1:5" ht="12.75">
      <c r="A1091" s="35" t="s">
        <v>57</v>
      </c>
      <c r="E1091" s="40" t="s">
        <v>5</v>
      </c>
    </row>
    <row r="1092" spans="1:5" ht="12.75">
      <c r="A1092" t="s">
        <v>58</v>
      </c>
      <c r="E1092" s="39" t="s">
        <v>5</v>
      </c>
    </row>
    <row r="1093" spans="1:16" ht="25.5">
      <c r="A1093" t="s">
        <v>50</v>
      </c>
      <c s="34" t="s">
        <v>188</v>
      </c>
      <c s="34" t="s">
        <v>3224</v>
      </c>
      <c s="35" t="s">
        <v>5</v>
      </c>
      <c s="6" t="s">
        <v>3721</v>
      </c>
      <c s="36" t="s">
        <v>54</v>
      </c>
      <c s="37">
        <v>2</v>
      </c>
      <c s="36">
        <v>0</v>
      </c>
      <c s="36">
        <f>ROUND(G1093*H1093,6)</f>
      </c>
      <c r="L1093" s="38">
        <v>0</v>
      </c>
      <c s="32">
        <f>ROUND(ROUND(L1093,2)*ROUND(G1093,3),2)</f>
      </c>
      <c s="36" t="s">
        <v>386</v>
      </c>
      <c>
        <f>(M1093*21)/100</f>
      </c>
      <c t="s">
        <v>28</v>
      </c>
    </row>
    <row r="1094" spans="1:5" ht="25.5">
      <c r="A1094" s="35" t="s">
        <v>56</v>
      </c>
      <c r="E1094" s="39" t="s">
        <v>3721</v>
      </c>
    </row>
    <row r="1095" spans="1:5" ht="12.75">
      <c r="A1095" s="35" t="s">
        <v>57</v>
      </c>
      <c r="E1095" s="40" t="s">
        <v>5</v>
      </c>
    </row>
    <row r="1096" spans="1:5" ht="12.75">
      <c r="A1096" t="s">
        <v>58</v>
      </c>
      <c r="E1096" s="39" t="s">
        <v>5</v>
      </c>
    </row>
    <row r="1097" spans="1:16" ht="12.75">
      <c r="A1097" t="s">
        <v>50</v>
      </c>
      <c s="34" t="s">
        <v>193</v>
      </c>
      <c s="34" t="s">
        <v>3226</v>
      </c>
      <c s="35" t="s">
        <v>5</v>
      </c>
      <c s="6" t="s">
        <v>3722</v>
      </c>
      <c s="36" t="s">
        <v>54</v>
      </c>
      <c s="37">
        <v>2</v>
      </c>
      <c s="36">
        <v>0.0102</v>
      </c>
      <c s="36">
        <f>ROUND(G1097*H1097,6)</f>
      </c>
      <c r="L1097" s="38">
        <v>0</v>
      </c>
      <c s="32">
        <f>ROUND(ROUND(L1097,2)*ROUND(G1097,3),2)</f>
      </c>
      <c s="36" t="s">
        <v>55</v>
      </c>
      <c>
        <f>(M1097*21)/100</f>
      </c>
      <c t="s">
        <v>28</v>
      </c>
    </row>
    <row r="1098" spans="1:5" ht="12.75">
      <c r="A1098" s="35" t="s">
        <v>56</v>
      </c>
      <c r="E1098" s="39" t="s">
        <v>3722</v>
      </c>
    </row>
    <row r="1099" spans="1:5" ht="12.75">
      <c r="A1099" s="35" t="s">
        <v>57</v>
      </c>
      <c r="E1099" s="40" t="s">
        <v>5</v>
      </c>
    </row>
    <row r="1100" spans="1:5" ht="12.75">
      <c r="A1100" t="s">
        <v>58</v>
      </c>
      <c r="E1100" s="39" t="s">
        <v>5</v>
      </c>
    </row>
    <row r="1101" spans="1:16" ht="25.5">
      <c r="A1101" t="s">
        <v>50</v>
      </c>
      <c s="34" t="s">
        <v>197</v>
      </c>
      <c s="34" t="s">
        <v>3236</v>
      </c>
      <c s="35" t="s">
        <v>5</v>
      </c>
      <c s="6" t="s">
        <v>3723</v>
      </c>
      <c s="36" t="s">
        <v>255</v>
      </c>
      <c s="37">
        <v>20</v>
      </c>
      <c s="36">
        <v>0.00522</v>
      </c>
      <c s="36">
        <f>ROUND(G1101*H1101,6)</f>
      </c>
      <c r="L1101" s="38">
        <v>0</v>
      </c>
      <c s="32">
        <f>ROUND(ROUND(L1101,2)*ROUND(G1101,3),2)</f>
      </c>
      <c s="36" t="s">
        <v>386</v>
      </c>
      <c>
        <f>(M1101*21)/100</f>
      </c>
      <c t="s">
        <v>28</v>
      </c>
    </row>
    <row r="1102" spans="1:5" ht="25.5">
      <c r="A1102" s="35" t="s">
        <v>56</v>
      </c>
      <c r="E1102" s="39" t="s">
        <v>3723</v>
      </c>
    </row>
    <row r="1103" spans="1:5" ht="12.75">
      <c r="A1103" s="35" t="s">
        <v>57</v>
      </c>
      <c r="E1103" s="40" t="s">
        <v>5</v>
      </c>
    </row>
    <row r="1104" spans="1:5" ht="12.75">
      <c r="A1104" t="s">
        <v>58</v>
      </c>
      <c r="E1104" s="39" t="s">
        <v>5</v>
      </c>
    </row>
    <row r="1105" spans="1:16" ht="25.5">
      <c r="A1105" t="s">
        <v>50</v>
      </c>
      <c s="34" t="s">
        <v>201</v>
      </c>
      <c s="34" t="s">
        <v>3354</v>
      </c>
      <c s="35" t="s">
        <v>5</v>
      </c>
      <c s="6" t="s">
        <v>3724</v>
      </c>
      <c s="36" t="s">
        <v>255</v>
      </c>
      <c s="37">
        <v>70</v>
      </c>
      <c s="36">
        <v>0.00344</v>
      </c>
      <c s="36">
        <f>ROUND(G1105*H1105,6)</f>
      </c>
      <c r="L1105" s="38">
        <v>0</v>
      </c>
      <c s="32">
        <f>ROUND(ROUND(L1105,2)*ROUND(G1105,3),2)</f>
      </c>
      <c s="36" t="s">
        <v>386</v>
      </c>
      <c>
        <f>(M1105*21)/100</f>
      </c>
      <c t="s">
        <v>28</v>
      </c>
    </row>
    <row r="1106" spans="1:5" ht="25.5">
      <c r="A1106" s="35" t="s">
        <v>56</v>
      </c>
      <c r="E1106" s="39" t="s">
        <v>3724</v>
      </c>
    </row>
    <row r="1107" spans="1:5" ht="12.75">
      <c r="A1107" s="35" t="s">
        <v>57</v>
      </c>
      <c r="E1107" s="40" t="s">
        <v>5</v>
      </c>
    </row>
    <row r="1108" spans="1:5" ht="12.75">
      <c r="A1108" t="s">
        <v>58</v>
      </c>
      <c r="E1108" s="39" t="s">
        <v>5</v>
      </c>
    </row>
    <row r="1109" spans="1:16" ht="25.5">
      <c r="A1109" t="s">
        <v>50</v>
      </c>
      <c s="34" t="s">
        <v>205</v>
      </c>
      <c s="34" t="s">
        <v>3408</v>
      </c>
      <c s="35" t="s">
        <v>5</v>
      </c>
      <c s="6" t="s">
        <v>3725</v>
      </c>
      <c s="36" t="s">
        <v>255</v>
      </c>
      <c s="37">
        <v>20</v>
      </c>
      <c s="36">
        <v>0.00167</v>
      </c>
      <c s="36">
        <f>ROUND(G1109*H1109,6)</f>
      </c>
      <c r="L1109" s="38">
        <v>0</v>
      </c>
      <c s="32">
        <f>ROUND(ROUND(L1109,2)*ROUND(G1109,3),2)</f>
      </c>
      <c s="36" t="s">
        <v>386</v>
      </c>
      <c>
        <f>(M1109*21)/100</f>
      </c>
      <c t="s">
        <v>28</v>
      </c>
    </row>
    <row r="1110" spans="1:5" ht="25.5">
      <c r="A1110" s="35" t="s">
        <v>56</v>
      </c>
      <c r="E1110" s="39" t="s">
        <v>3725</v>
      </c>
    </row>
    <row r="1111" spans="1:5" ht="12.75">
      <c r="A1111" s="35" t="s">
        <v>57</v>
      </c>
      <c r="E1111" s="40" t="s">
        <v>5</v>
      </c>
    </row>
    <row r="1112" spans="1:5" ht="12.75">
      <c r="A1112" t="s">
        <v>58</v>
      </c>
      <c r="E1112" s="39" t="s">
        <v>5</v>
      </c>
    </row>
    <row r="1113" spans="1:16" ht="12.75">
      <c r="A1113" t="s">
        <v>50</v>
      </c>
      <c s="34" t="s">
        <v>209</v>
      </c>
      <c s="34" t="s">
        <v>3726</v>
      </c>
      <c s="35" t="s">
        <v>5</v>
      </c>
      <c s="6" t="s">
        <v>3727</v>
      </c>
      <c s="36" t="s">
        <v>54</v>
      </c>
      <c s="37">
        <v>30</v>
      </c>
      <c s="36">
        <v>0</v>
      </c>
      <c s="36">
        <f>ROUND(G1113*H1113,6)</f>
      </c>
      <c r="L1113" s="38">
        <v>0</v>
      </c>
      <c s="32">
        <f>ROUND(ROUND(L1113,2)*ROUND(G1113,3),2)</f>
      </c>
      <c s="36" t="s">
        <v>386</v>
      </c>
      <c>
        <f>(M1113*21)/100</f>
      </c>
      <c t="s">
        <v>28</v>
      </c>
    </row>
    <row r="1114" spans="1:5" ht="12.75">
      <c r="A1114" s="35" t="s">
        <v>56</v>
      </c>
      <c r="E1114" s="39" t="s">
        <v>3727</v>
      </c>
    </row>
    <row r="1115" spans="1:5" ht="12.75">
      <c r="A1115" s="35" t="s">
        <v>57</v>
      </c>
      <c r="E1115" s="40" t="s">
        <v>5</v>
      </c>
    </row>
    <row r="1116" spans="1:5" ht="12.75">
      <c r="A1116" t="s">
        <v>58</v>
      </c>
      <c r="E1116" s="39" t="s">
        <v>5</v>
      </c>
    </row>
    <row r="1117" spans="1:16" ht="12.75">
      <c r="A1117" t="s">
        <v>50</v>
      </c>
      <c s="34" t="s">
        <v>213</v>
      </c>
      <c s="34" t="s">
        <v>3728</v>
      </c>
      <c s="35" t="s">
        <v>5</v>
      </c>
      <c s="6" t="s">
        <v>3729</v>
      </c>
      <c s="36" t="s">
        <v>54</v>
      </c>
      <c s="37">
        <v>18</v>
      </c>
      <c s="36">
        <v>0.0004</v>
      </c>
      <c s="36">
        <f>ROUND(G1117*H1117,6)</f>
      </c>
      <c r="L1117" s="38">
        <v>0</v>
      </c>
      <c s="32">
        <f>ROUND(ROUND(L1117,2)*ROUND(G1117,3),2)</f>
      </c>
      <c s="36" t="s">
        <v>386</v>
      </c>
      <c>
        <f>(M1117*21)/100</f>
      </c>
      <c t="s">
        <v>28</v>
      </c>
    </row>
    <row r="1118" spans="1:5" ht="12.75">
      <c r="A1118" s="35" t="s">
        <v>56</v>
      </c>
      <c r="E1118" s="39" t="s">
        <v>3729</v>
      </c>
    </row>
    <row r="1119" spans="1:5" ht="12.75">
      <c r="A1119" s="35" t="s">
        <v>57</v>
      </c>
      <c r="E1119" s="40" t="s">
        <v>5</v>
      </c>
    </row>
    <row r="1120" spans="1:5" ht="12.75">
      <c r="A1120" t="s">
        <v>58</v>
      </c>
      <c r="E1120" s="39" t="s">
        <v>5</v>
      </c>
    </row>
    <row r="1121" spans="1:16" ht="12.75">
      <c r="A1121" t="s">
        <v>50</v>
      </c>
      <c s="34" t="s">
        <v>217</v>
      </c>
      <c s="34" t="s">
        <v>3730</v>
      </c>
      <c s="35" t="s">
        <v>5</v>
      </c>
      <c s="6" t="s">
        <v>3731</v>
      </c>
      <c s="36" t="s">
        <v>54</v>
      </c>
      <c s="37">
        <v>2</v>
      </c>
      <c s="36">
        <v>0.0005</v>
      </c>
      <c s="36">
        <f>ROUND(G1121*H1121,6)</f>
      </c>
      <c r="L1121" s="38">
        <v>0</v>
      </c>
      <c s="32">
        <f>ROUND(ROUND(L1121,2)*ROUND(G1121,3),2)</f>
      </c>
      <c s="36" t="s">
        <v>386</v>
      </c>
      <c>
        <f>(M1121*21)/100</f>
      </c>
      <c t="s">
        <v>28</v>
      </c>
    </row>
    <row r="1122" spans="1:5" ht="12.75">
      <c r="A1122" s="35" t="s">
        <v>56</v>
      </c>
      <c r="E1122" s="39" t="s">
        <v>3731</v>
      </c>
    </row>
    <row r="1123" spans="1:5" ht="12.75">
      <c r="A1123" s="35" t="s">
        <v>57</v>
      </c>
      <c r="E1123" s="40" t="s">
        <v>5</v>
      </c>
    </row>
    <row r="1124" spans="1:5" ht="12.75">
      <c r="A1124" t="s">
        <v>58</v>
      </c>
      <c r="E1124" s="39" t="s">
        <v>5</v>
      </c>
    </row>
    <row r="1125" spans="1:16" ht="12.75">
      <c r="A1125" t="s">
        <v>50</v>
      </c>
      <c s="34" t="s">
        <v>290</v>
      </c>
      <c s="34" t="s">
        <v>3732</v>
      </c>
      <c s="35" t="s">
        <v>5</v>
      </c>
      <c s="6" t="s">
        <v>3733</v>
      </c>
      <c s="36" t="s">
        <v>54</v>
      </c>
      <c s="37">
        <v>5</v>
      </c>
      <c s="36">
        <v>0.0005</v>
      </c>
      <c s="36">
        <f>ROUND(G1125*H1125,6)</f>
      </c>
      <c r="L1125" s="38">
        <v>0</v>
      </c>
      <c s="32">
        <f>ROUND(ROUND(L1125,2)*ROUND(G1125,3),2)</f>
      </c>
      <c s="36" t="s">
        <v>386</v>
      </c>
      <c>
        <f>(M1125*21)/100</f>
      </c>
      <c t="s">
        <v>28</v>
      </c>
    </row>
    <row r="1126" spans="1:5" ht="12.75">
      <c r="A1126" s="35" t="s">
        <v>56</v>
      </c>
      <c r="E1126" s="39" t="s">
        <v>3733</v>
      </c>
    </row>
    <row r="1127" spans="1:5" ht="12.75">
      <c r="A1127" s="35" t="s">
        <v>57</v>
      </c>
      <c r="E1127" s="40" t="s">
        <v>5</v>
      </c>
    </row>
    <row r="1128" spans="1:5" ht="12.75">
      <c r="A1128" t="s">
        <v>58</v>
      </c>
      <c r="E1128" s="39" t="s">
        <v>5</v>
      </c>
    </row>
    <row r="1129" spans="1:16" ht="12.75">
      <c r="A1129" t="s">
        <v>50</v>
      </c>
      <c s="34" t="s">
        <v>327</v>
      </c>
      <c s="34" t="s">
        <v>3734</v>
      </c>
      <c s="35" t="s">
        <v>5</v>
      </c>
      <c s="6" t="s">
        <v>3735</v>
      </c>
      <c s="36" t="s">
        <v>54</v>
      </c>
      <c s="37">
        <v>5</v>
      </c>
      <c s="36">
        <v>0.0006</v>
      </c>
      <c s="36">
        <f>ROUND(G1129*H1129,6)</f>
      </c>
      <c r="L1129" s="38">
        <v>0</v>
      </c>
      <c s="32">
        <f>ROUND(ROUND(L1129,2)*ROUND(G1129,3),2)</f>
      </c>
      <c s="36" t="s">
        <v>386</v>
      </c>
      <c>
        <f>(M1129*21)/100</f>
      </c>
      <c t="s">
        <v>28</v>
      </c>
    </row>
    <row r="1130" spans="1:5" ht="12.75">
      <c r="A1130" s="35" t="s">
        <v>56</v>
      </c>
      <c r="E1130" s="39" t="s">
        <v>3735</v>
      </c>
    </row>
    <row r="1131" spans="1:5" ht="12.75">
      <c r="A1131" s="35" t="s">
        <v>57</v>
      </c>
      <c r="E1131" s="40" t="s">
        <v>5</v>
      </c>
    </row>
    <row r="1132" spans="1:5" ht="12.75">
      <c r="A1132" t="s">
        <v>58</v>
      </c>
      <c r="E1132" s="39" t="s">
        <v>5</v>
      </c>
    </row>
    <row r="1133" spans="1:16" ht="12.75">
      <c r="A1133" t="s">
        <v>50</v>
      </c>
      <c s="34" t="s">
        <v>330</v>
      </c>
      <c s="34" t="s">
        <v>3423</v>
      </c>
      <c s="35" t="s">
        <v>5</v>
      </c>
      <c s="6" t="s">
        <v>3736</v>
      </c>
      <c s="36" t="s">
        <v>54</v>
      </c>
      <c s="37">
        <v>1</v>
      </c>
      <c s="36">
        <v>0</v>
      </c>
      <c s="36">
        <f>ROUND(G1133*H1133,6)</f>
      </c>
      <c r="L1133" s="38">
        <v>0</v>
      </c>
      <c s="32">
        <f>ROUND(ROUND(L1133,2)*ROUND(G1133,3),2)</f>
      </c>
      <c s="36" t="s">
        <v>386</v>
      </c>
      <c>
        <f>(M1133*21)/100</f>
      </c>
      <c t="s">
        <v>28</v>
      </c>
    </row>
    <row r="1134" spans="1:5" ht="12.75">
      <c r="A1134" s="35" t="s">
        <v>56</v>
      </c>
      <c r="E1134" s="39" t="s">
        <v>3736</v>
      </c>
    </row>
    <row r="1135" spans="1:5" ht="12.75">
      <c r="A1135" s="35" t="s">
        <v>57</v>
      </c>
      <c r="E1135" s="40" t="s">
        <v>5</v>
      </c>
    </row>
    <row r="1136" spans="1:5" ht="12.75">
      <c r="A1136" t="s">
        <v>58</v>
      </c>
      <c r="E1136" s="39" t="s">
        <v>5</v>
      </c>
    </row>
    <row r="1137" spans="1:16" ht="12.75">
      <c r="A1137" t="s">
        <v>50</v>
      </c>
      <c s="34" t="s">
        <v>334</v>
      </c>
      <c s="34" t="s">
        <v>3737</v>
      </c>
      <c s="35" t="s">
        <v>5</v>
      </c>
      <c s="6" t="s">
        <v>3738</v>
      </c>
      <c s="36" t="s">
        <v>54</v>
      </c>
      <c s="37">
        <v>1</v>
      </c>
      <c s="36">
        <v>0.0004</v>
      </c>
      <c s="36">
        <f>ROUND(G1137*H1137,6)</f>
      </c>
      <c r="L1137" s="38">
        <v>0</v>
      </c>
      <c s="32">
        <f>ROUND(ROUND(L1137,2)*ROUND(G1137,3),2)</f>
      </c>
      <c s="36" t="s">
        <v>386</v>
      </c>
      <c>
        <f>(M1137*21)/100</f>
      </c>
      <c t="s">
        <v>28</v>
      </c>
    </row>
    <row r="1138" spans="1:5" ht="12.75">
      <c r="A1138" s="35" t="s">
        <v>56</v>
      </c>
      <c r="E1138" s="39" t="s">
        <v>3738</v>
      </c>
    </row>
    <row r="1139" spans="1:5" ht="12.75">
      <c r="A1139" s="35" t="s">
        <v>57</v>
      </c>
      <c r="E1139" s="40" t="s">
        <v>5</v>
      </c>
    </row>
    <row r="1140" spans="1:5" ht="12.75">
      <c r="A1140" t="s">
        <v>58</v>
      </c>
      <c r="E1140" s="39" t="s">
        <v>5</v>
      </c>
    </row>
    <row r="1141" spans="1:16" ht="12.75">
      <c r="A1141" t="s">
        <v>50</v>
      </c>
      <c s="34" t="s">
        <v>338</v>
      </c>
      <c s="34" t="s">
        <v>3739</v>
      </c>
      <c s="35" t="s">
        <v>5</v>
      </c>
      <c s="6" t="s">
        <v>3740</v>
      </c>
      <c s="36" t="s">
        <v>54</v>
      </c>
      <c s="37">
        <v>3</v>
      </c>
      <c s="36">
        <v>0</v>
      </c>
      <c s="36">
        <f>ROUND(G1141*H1141,6)</f>
      </c>
      <c r="L1141" s="38">
        <v>0</v>
      </c>
      <c s="32">
        <f>ROUND(ROUND(L1141,2)*ROUND(G1141,3),2)</f>
      </c>
      <c s="36" t="s">
        <v>386</v>
      </c>
      <c>
        <f>(M1141*21)/100</f>
      </c>
      <c t="s">
        <v>28</v>
      </c>
    </row>
    <row r="1142" spans="1:5" ht="12.75">
      <c r="A1142" s="35" t="s">
        <v>56</v>
      </c>
      <c r="E1142" s="39" t="s">
        <v>3740</v>
      </c>
    </row>
    <row r="1143" spans="1:5" ht="12.75">
      <c r="A1143" s="35" t="s">
        <v>57</v>
      </c>
      <c r="E1143" s="40" t="s">
        <v>5</v>
      </c>
    </row>
    <row r="1144" spans="1:5" ht="12.75">
      <c r="A1144" t="s">
        <v>58</v>
      </c>
      <c r="E1144" s="39" t="s">
        <v>5</v>
      </c>
    </row>
    <row r="1145" spans="1:16" ht="12.75">
      <c r="A1145" t="s">
        <v>50</v>
      </c>
      <c s="34" t="s">
        <v>341</v>
      </c>
      <c s="34" t="s">
        <v>3741</v>
      </c>
      <c s="35" t="s">
        <v>5</v>
      </c>
      <c s="6" t="s">
        <v>3742</v>
      </c>
      <c s="36" t="s">
        <v>54</v>
      </c>
      <c s="37">
        <v>3</v>
      </c>
      <c s="36">
        <v>0.00082</v>
      </c>
      <c s="36">
        <f>ROUND(G1145*H1145,6)</f>
      </c>
      <c r="L1145" s="38">
        <v>0</v>
      </c>
      <c s="32">
        <f>ROUND(ROUND(L1145,2)*ROUND(G1145,3),2)</f>
      </c>
      <c s="36" t="s">
        <v>55</v>
      </c>
      <c>
        <f>(M1145*21)/100</f>
      </c>
      <c t="s">
        <v>28</v>
      </c>
    </row>
    <row r="1146" spans="1:5" ht="12.75">
      <c r="A1146" s="35" t="s">
        <v>56</v>
      </c>
      <c r="E1146" s="39" t="s">
        <v>3742</v>
      </c>
    </row>
    <row r="1147" spans="1:5" ht="12.75">
      <c r="A1147" s="35" t="s">
        <v>57</v>
      </c>
      <c r="E1147" s="40" t="s">
        <v>5</v>
      </c>
    </row>
    <row r="1148" spans="1:5" ht="89.25">
      <c r="A1148" t="s">
        <v>58</v>
      </c>
      <c r="E1148" s="39" t="s">
        <v>3743</v>
      </c>
    </row>
    <row r="1149" spans="1:16" ht="12.75">
      <c r="A1149" t="s">
        <v>50</v>
      </c>
      <c s="34" t="s">
        <v>345</v>
      </c>
      <c s="34" t="s">
        <v>3744</v>
      </c>
      <c s="35" t="s">
        <v>5</v>
      </c>
      <c s="6" t="s">
        <v>3745</v>
      </c>
      <c s="36" t="s">
        <v>54</v>
      </c>
      <c s="37">
        <v>10</v>
      </c>
      <c s="36">
        <v>0</v>
      </c>
      <c s="36">
        <f>ROUND(G1149*H1149,6)</f>
      </c>
      <c r="L1149" s="38">
        <v>0</v>
      </c>
      <c s="32">
        <f>ROUND(ROUND(L1149,2)*ROUND(G1149,3),2)</f>
      </c>
      <c s="36" t="s">
        <v>386</v>
      </c>
      <c>
        <f>(M1149*21)/100</f>
      </c>
      <c t="s">
        <v>28</v>
      </c>
    </row>
    <row r="1150" spans="1:5" ht="12.75">
      <c r="A1150" s="35" t="s">
        <v>56</v>
      </c>
      <c r="E1150" s="39" t="s">
        <v>3745</v>
      </c>
    </row>
    <row r="1151" spans="1:5" ht="12.75">
      <c r="A1151" s="35" t="s">
        <v>57</v>
      </c>
      <c r="E1151" s="40" t="s">
        <v>5</v>
      </c>
    </row>
    <row r="1152" spans="1:5" ht="12.75">
      <c r="A1152" t="s">
        <v>58</v>
      </c>
      <c r="E1152" s="39" t="s">
        <v>5</v>
      </c>
    </row>
    <row r="1153" spans="1:16" ht="12.75">
      <c r="A1153" t="s">
        <v>50</v>
      </c>
      <c s="34" t="s">
        <v>349</v>
      </c>
      <c s="34" t="s">
        <v>3746</v>
      </c>
      <c s="35" t="s">
        <v>5</v>
      </c>
      <c s="6" t="s">
        <v>3747</v>
      </c>
      <c s="36" t="s">
        <v>54</v>
      </c>
      <c s="37">
        <v>2</v>
      </c>
      <c s="36">
        <v>0.00082</v>
      </c>
      <c s="36">
        <f>ROUND(G1153*H1153,6)</f>
      </c>
      <c r="L1153" s="38">
        <v>0</v>
      </c>
      <c s="32">
        <f>ROUND(ROUND(L1153,2)*ROUND(G1153,3),2)</f>
      </c>
      <c s="36" t="s">
        <v>55</v>
      </c>
      <c>
        <f>(M1153*21)/100</f>
      </c>
      <c t="s">
        <v>28</v>
      </c>
    </row>
    <row r="1154" spans="1:5" ht="12.75">
      <c r="A1154" s="35" t="s">
        <v>56</v>
      </c>
      <c r="E1154" s="39" t="s">
        <v>3747</v>
      </c>
    </row>
    <row r="1155" spans="1:5" ht="12.75">
      <c r="A1155" s="35" t="s">
        <v>57</v>
      </c>
      <c r="E1155" s="40" t="s">
        <v>5</v>
      </c>
    </row>
    <row r="1156" spans="1:5" ht="89.25">
      <c r="A1156" t="s">
        <v>58</v>
      </c>
      <c r="E1156" s="39" t="s">
        <v>3743</v>
      </c>
    </row>
    <row r="1157" spans="1:16" ht="12.75">
      <c r="A1157" t="s">
        <v>50</v>
      </c>
      <c s="34" t="s">
        <v>351</v>
      </c>
      <c s="34" t="s">
        <v>3748</v>
      </c>
      <c s="35" t="s">
        <v>5</v>
      </c>
      <c s="6" t="s">
        <v>3749</v>
      </c>
      <c s="36" t="s">
        <v>54</v>
      </c>
      <c s="37">
        <v>3</v>
      </c>
      <c s="36">
        <v>0.0006</v>
      </c>
      <c s="36">
        <f>ROUND(G1157*H1157,6)</f>
      </c>
      <c r="L1157" s="38">
        <v>0</v>
      </c>
      <c s="32">
        <f>ROUND(ROUND(L1157,2)*ROUND(G1157,3),2)</f>
      </c>
      <c s="36" t="s">
        <v>55</v>
      </c>
      <c>
        <f>(M1157*21)/100</f>
      </c>
      <c t="s">
        <v>28</v>
      </c>
    </row>
    <row r="1158" spans="1:5" ht="12.75">
      <c r="A1158" s="35" t="s">
        <v>56</v>
      </c>
      <c r="E1158" s="39" t="s">
        <v>3749</v>
      </c>
    </row>
    <row r="1159" spans="1:5" ht="12.75">
      <c r="A1159" s="35" t="s">
        <v>57</v>
      </c>
      <c r="E1159" s="40" t="s">
        <v>5</v>
      </c>
    </row>
    <row r="1160" spans="1:5" ht="12.75">
      <c r="A1160" t="s">
        <v>58</v>
      </c>
      <c r="E1160" s="39" t="s">
        <v>5</v>
      </c>
    </row>
    <row r="1161" spans="1:16" ht="12.75">
      <c r="A1161" t="s">
        <v>50</v>
      </c>
      <c s="34" t="s">
        <v>353</v>
      </c>
      <c s="34" t="s">
        <v>3750</v>
      </c>
      <c s="35" t="s">
        <v>5</v>
      </c>
      <c s="6" t="s">
        <v>3751</v>
      </c>
      <c s="36" t="s">
        <v>54</v>
      </c>
      <c s="37">
        <v>5</v>
      </c>
      <c s="36">
        <v>0.0004</v>
      </c>
      <c s="36">
        <f>ROUND(G1161*H1161,6)</f>
      </c>
      <c r="L1161" s="38">
        <v>0</v>
      </c>
      <c s="32">
        <f>ROUND(ROUND(L1161,2)*ROUND(G1161,3),2)</f>
      </c>
      <c s="36" t="s">
        <v>55</v>
      </c>
      <c>
        <f>(M1161*21)/100</f>
      </c>
      <c t="s">
        <v>28</v>
      </c>
    </row>
    <row r="1162" spans="1:5" ht="12.75">
      <c r="A1162" s="35" t="s">
        <v>56</v>
      </c>
      <c r="E1162" s="39" t="s">
        <v>3751</v>
      </c>
    </row>
    <row r="1163" spans="1:5" ht="12.75">
      <c r="A1163" s="35" t="s">
        <v>57</v>
      </c>
      <c r="E1163" s="40" t="s">
        <v>5</v>
      </c>
    </row>
    <row r="1164" spans="1:5" ht="12.75">
      <c r="A1164" t="s">
        <v>58</v>
      </c>
      <c r="E1164" s="39" t="s">
        <v>5</v>
      </c>
    </row>
    <row r="1165" spans="1:16" ht="12.75">
      <c r="A1165" t="s">
        <v>50</v>
      </c>
      <c s="34" t="s">
        <v>357</v>
      </c>
      <c s="34" t="s">
        <v>3752</v>
      </c>
      <c s="35" t="s">
        <v>5</v>
      </c>
      <c s="6" t="s">
        <v>3753</v>
      </c>
      <c s="36" t="s">
        <v>54</v>
      </c>
      <c s="37">
        <v>4</v>
      </c>
      <c s="36">
        <v>0</v>
      </c>
      <c s="36">
        <f>ROUND(G1165*H1165,6)</f>
      </c>
      <c r="L1165" s="38">
        <v>0</v>
      </c>
      <c s="32">
        <f>ROUND(ROUND(L1165,2)*ROUND(G1165,3),2)</f>
      </c>
      <c s="36" t="s">
        <v>386</v>
      </c>
      <c>
        <f>(M1165*21)/100</f>
      </c>
      <c t="s">
        <v>28</v>
      </c>
    </row>
    <row r="1166" spans="1:5" ht="12.75">
      <c r="A1166" s="35" t="s">
        <v>56</v>
      </c>
      <c r="E1166" s="39" t="s">
        <v>3753</v>
      </c>
    </row>
    <row r="1167" spans="1:5" ht="12.75">
      <c r="A1167" s="35" t="s">
        <v>57</v>
      </c>
      <c r="E1167" s="40" t="s">
        <v>5</v>
      </c>
    </row>
    <row r="1168" spans="1:5" ht="12.75">
      <c r="A1168" t="s">
        <v>58</v>
      </c>
      <c r="E1168" s="39" t="s">
        <v>5</v>
      </c>
    </row>
    <row r="1169" spans="1:16" ht="25.5">
      <c r="A1169" t="s">
        <v>50</v>
      </c>
      <c s="34" t="s">
        <v>359</v>
      </c>
      <c s="34" t="s">
        <v>3754</v>
      </c>
      <c s="35" t="s">
        <v>5</v>
      </c>
      <c s="6" t="s">
        <v>3755</v>
      </c>
      <c s="36" t="s">
        <v>54</v>
      </c>
      <c s="37">
        <v>4</v>
      </c>
      <c s="36">
        <v>0.0019</v>
      </c>
      <c s="36">
        <f>ROUND(G1169*H1169,6)</f>
      </c>
      <c r="L1169" s="38">
        <v>0</v>
      </c>
      <c s="32">
        <f>ROUND(ROUND(L1169,2)*ROUND(G1169,3),2)</f>
      </c>
      <c s="36" t="s">
        <v>386</v>
      </c>
      <c>
        <f>(M1169*21)/100</f>
      </c>
      <c t="s">
        <v>28</v>
      </c>
    </row>
    <row r="1170" spans="1:5" ht="25.5">
      <c r="A1170" s="35" t="s">
        <v>56</v>
      </c>
      <c r="E1170" s="39" t="s">
        <v>3755</v>
      </c>
    </row>
    <row r="1171" spans="1:5" ht="12.75">
      <c r="A1171" s="35" t="s">
        <v>57</v>
      </c>
      <c r="E1171" s="40" t="s">
        <v>5</v>
      </c>
    </row>
    <row r="1172" spans="1:5" ht="38.25">
      <c r="A1172" t="s">
        <v>58</v>
      </c>
      <c r="E1172" s="39" t="s">
        <v>3756</v>
      </c>
    </row>
    <row r="1173" spans="1:16" ht="25.5">
      <c r="A1173" t="s">
        <v>50</v>
      </c>
      <c s="34" t="s">
        <v>363</v>
      </c>
      <c s="34" t="s">
        <v>3757</v>
      </c>
      <c s="35" t="s">
        <v>5</v>
      </c>
      <c s="6" t="s">
        <v>3758</v>
      </c>
      <c s="36" t="s">
        <v>255</v>
      </c>
      <c s="37">
        <v>15</v>
      </c>
      <c s="36">
        <v>0</v>
      </c>
      <c s="36">
        <f>ROUND(G1173*H1173,6)</f>
      </c>
      <c r="L1173" s="38">
        <v>0</v>
      </c>
      <c s="32">
        <f>ROUND(ROUND(L1173,2)*ROUND(G1173,3),2)</f>
      </c>
      <c s="36" t="s">
        <v>386</v>
      </c>
      <c>
        <f>(M1173*21)/100</f>
      </c>
      <c t="s">
        <v>28</v>
      </c>
    </row>
    <row r="1174" spans="1:5" ht="25.5">
      <c r="A1174" s="35" t="s">
        <v>56</v>
      </c>
      <c r="E1174" s="39" t="s">
        <v>3758</v>
      </c>
    </row>
    <row r="1175" spans="1:5" ht="12.75">
      <c r="A1175" s="35" t="s">
        <v>57</v>
      </c>
      <c r="E1175" s="40" t="s">
        <v>5</v>
      </c>
    </row>
    <row r="1176" spans="1:5" ht="12.75">
      <c r="A1176" t="s">
        <v>58</v>
      </c>
      <c r="E1176" s="39" t="s">
        <v>5</v>
      </c>
    </row>
    <row r="1177" spans="1:16" ht="25.5">
      <c r="A1177" t="s">
        <v>50</v>
      </c>
      <c s="34" t="s">
        <v>365</v>
      </c>
      <c s="34" t="s">
        <v>3759</v>
      </c>
      <c s="35" t="s">
        <v>5</v>
      </c>
      <c s="6" t="s">
        <v>3760</v>
      </c>
      <c s="36" t="s">
        <v>54</v>
      </c>
      <c s="37">
        <v>1.8</v>
      </c>
      <c s="36">
        <v>0.0158</v>
      </c>
      <c s="36">
        <f>ROUND(G1177*H1177,6)</f>
      </c>
      <c r="L1177" s="38">
        <v>0</v>
      </c>
      <c s="32">
        <f>ROUND(ROUND(L1177,2)*ROUND(G1177,3),2)</f>
      </c>
      <c s="36" t="s">
        <v>386</v>
      </c>
      <c>
        <f>(M1177*21)/100</f>
      </c>
      <c t="s">
        <v>28</v>
      </c>
    </row>
    <row r="1178" spans="1:5" ht="25.5">
      <c r="A1178" s="35" t="s">
        <v>56</v>
      </c>
      <c r="E1178" s="39" t="s">
        <v>3760</v>
      </c>
    </row>
    <row r="1179" spans="1:5" ht="12.75">
      <c r="A1179" s="35" t="s">
        <v>57</v>
      </c>
      <c r="E1179" s="40" t="s">
        <v>3761</v>
      </c>
    </row>
    <row r="1180" spans="1:5" ht="12.75">
      <c r="A1180" t="s">
        <v>58</v>
      </c>
      <c r="E1180" s="39" t="s">
        <v>5</v>
      </c>
    </row>
    <row r="1181" spans="1:16" ht="25.5">
      <c r="A1181" t="s">
        <v>50</v>
      </c>
      <c s="34" t="s">
        <v>367</v>
      </c>
      <c s="34" t="s">
        <v>3762</v>
      </c>
      <c s="35" t="s">
        <v>5</v>
      </c>
      <c s="6" t="s">
        <v>3763</v>
      </c>
      <c s="36" t="s">
        <v>255</v>
      </c>
      <c s="37">
        <v>10</v>
      </c>
      <c s="36">
        <v>0</v>
      </c>
      <c s="36">
        <f>ROUND(G1181*H1181,6)</f>
      </c>
      <c r="L1181" s="38">
        <v>0</v>
      </c>
      <c s="32">
        <f>ROUND(ROUND(L1181,2)*ROUND(G1181,3),2)</f>
      </c>
      <c s="36" t="s">
        <v>386</v>
      </c>
      <c>
        <f>(M1181*21)/100</f>
      </c>
      <c t="s">
        <v>28</v>
      </c>
    </row>
    <row r="1182" spans="1:5" ht="25.5">
      <c r="A1182" s="35" t="s">
        <v>56</v>
      </c>
      <c r="E1182" s="39" t="s">
        <v>3763</v>
      </c>
    </row>
    <row r="1183" spans="1:5" ht="12.75">
      <c r="A1183" s="35" t="s">
        <v>57</v>
      </c>
      <c r="E1183" s="40" t="s">
        <v>5</v>
      </c>
    </row>
    <row r="1184" spans="1:5" ht="12.75">
      <c r="A1184" t="s">
        <v>58</v>
      </c>
      <c r="E1184" s="39" t="s">
        <v>5</v>
      </c>
    </row>
    <row r="1185" spans="1:16" ht="25.5">
      <c r="A1185" t="s">
        <v>50</v>
      </c>
      <c s="34" t="s">
        <v>369</v>
      </c>
      <c s="34" t="s">
        <v>3764</v>
      </c>
      <c s="35" t="s">
        <v>5</v>
      </c>
      <c s="6" t="s">
        <v>3765</v>
      </c>
      <c s="36" t="s">
        <v>54</v>
      </c>
      <c s="37">
        <v>1.2</v>
      </c>
      <c s="36">
        <v>0.0101</v>
      </c>
      <c s="36">
        <f>ROUND(G1185*H1185,6)</f>
      </c>
      <c r="L1185" s="38">
        <v>0</v>
      </c>
      <c s="32">
        <f>ROUND(ROUND(L1185,2)*ROUND(G1185,3),2)</f>
      </c>
      <c s="36" t="s">
        <v>386</v>
      </c>
      <c>
        <f>(M1185*21)/100</f>
      </c>
      <c t="s">
        <v>28</v>
      </c>
    </row>
    <row r="1186" spans="1:5" ht="25.5">
      <c r="A1186" s="35" t="s">
        <v>56</v>
      </c>
      <c r="E1186" s="39" t="s">
        <v>3765</v>
      </c>
    </row>
    <row r="1187" spans="1:5" ht="12.75">
      <c r="A1187" s="35" t="s">
        <v>57</v>
      </c>
      <c r="E1187" s="40" t="s">
        <v>3766</v>
      </c>
    </row>
    <row r="1188" spans="1:5" ht="12.75">
      <c r="A1188" t="s">
        <v>58</v>
      </c>
      <c r="E1188" s="39" t="s">
        <v>5</v>
      </c>
    </row>
    <row r="1189" spans="1:16" ht="25.5">
      <c r="A1189" t="s">
        <v>50</v>
      </c>
      <c s="34" t="s">
        <v>372</v>
      </c>
      <c s="34" t="s">
        <v>3767</v>
      </c>
      <c s="35" t="s">
        <v>5</v>
      </c>
      <c s="6" t="s">
        <v>3768</v>
      </c>
      <c s="36" t="s">
        <v>255</v>
      </c>
      <c s="37">
        <v>50</v>
      </c>
      <c s="36">
        <v>0</v>
      </c>
      <c s="36">
        <f>ROUND(G1189*H1189,6)</f>
      </c>
      <c r="L1189" s="38">
        <v>0</v>
      </c>
      <c s="32">
        <f>ROUND(ROUND(L1189,2)*ROUND(G1189,3),2)</f>
      </c>
      <c s="36" t="s">
        <v>386</v>
      </c>
      <c>
        <f>(M1189*21)/100</f>
      </c>
      <c t="s">
        <v>28</v>
      </c>
    </row>
    <row r="1190" spans="1:5" ht="25.5">
      <c r="A1190" s="35" t="s">
        <v>56</v>
      </c>
      <c r="E1190" s="39" t="s">
        <v>3768</v>
      </c>
    </row>
    <row r="1191" spans="1:5" ht="12.75">
      <c r="A1191" s="35" t="s">
        <v>57</v>
      </c>
      <c r="E1191" s="40" t="s">
        <v>5</v>
      </c>
    </row>
    <row r="1192" spans="1:5" ht="12.75">
      <c r="A1192" t="s">
        <v>58</v>
      </c>
      <c r="E1192" s="39" t="s">
        <v>5</v>
      </c>
    </row>
    <row r="1193" spans="1:16" ht="25.5">
      <c r="A1193" t="s">
        <v>50</v>
      </c>
      <c s="34" t="s">
        <v>374</v>
      </c>
      <c s="34" t="s">
        <v>3769</v>
      </c>
      <c s="35" t="s">
        <v>5</v>
      </c>
      <c s="6" t="s">
        <v>3770</v>
      </c>
      <c s="36" t="s">
        <v>54</v>
      </c>
      <c s="37">
        <v>2.4</v>
      </c>
      <c s="36">
        <v>0.0078</v>
      </c>
      <c s="36">
        <f>ROUND(G1193*H1193,6)</f>
      </c>
      <c r="L1193" s="38">
        <v>0</v>
      </c>
      <c s="32">
        <f>ROUND(ROUND(L1193,2)*ROUND(G1193,3),2)</f>
      </c>
      <c s="36" t="s">
        <v>386</v>
      </c>
      <c>
        <f>(M1193*21)/100</f>
      </c>
      <c t="s">
        <v>28</v>
      </c>
    </row>
    <row r="1194" spans="1:5" ht="25.5">
      <c r="A1194" s="35" t="s">
        <v>56</v>
      </c>
      <c r="E1194" s="39" t="s">
        <v>3770</v>
      </c>
    </row>
    <row r="1195" spans="1:5" ht="12.75">
      <c r="A1195" s="35" t="s">
        <v>57</v>
      </c>
      <c r="E1195" s="40" t="s">
        <v>3771</v>
      </c>
    </row>
    <row r="1196" spans="1:5" ht="12.75">
      <c r="A1196" t="s">
        <v>58</v>
      </c>
      <c r="E1196" s="39" t="s">
        <v>5</v>
      </c>
    </row>
    <row r="1197" spans="1:16" ht="25.5">
      <c r="A1197" t="s">
        <v>50</v>
      </c>
      <c s="34" t="s">
        <v>376</v>
      </c>
      <c s="34" t="s">
        <v>3772</v>
      </c>
      <c s="35" t="s">
        <v>5</v>
      </c>
      <c s="6" t="s">
        <v>3773</v>
      </c>
      <c s="36" t="s">
        <v>54</v>
      </c>
      <c s="37">
        <v>3.6</v>
      </c>
      <c s="36">
        <v>0.0053</v>
      </c>
      <c s="36">
        <f>ROUND(G1197*H1197,6)</f>
      </c>
      <c r="L1197" s="38">
        <v>0</v>
      </c>
      <c s="32">
        <f>ROUND(ROUND(L1197,2)*ROUND(G1197,3),2)</f>
      </c>
      <c s="36" t="s">
        <v>386</v>
      </c>
      <c>
        <f>(M1197*21)/100</f>
      </c>
      <c t="s">
        <v>28</v>
      </c>
    </row>
    <row r="1198" spans="1:5" ht="25.5">
      <c r="A1198" s="35" t="s">
        <v>56</v>
      </c>
      <c r="E1198" s="39" t="s">
        <v>3773</v>
      </c>
    </row>
    <row r="1199" spans="1:5" ht="12.75">
      <c r="A1199" s="35" t="s">
        <v>57</v>
      </c>
      <c r="E1199" s="40" t="s">
        <v>3774</v>
      </c>
    </row>
    <row r="1200" spans="1:5" ht="12.75">
      <c r="A1200" t="s">
        <v>58</v>
      </c>
      <c r="E1200" s="39" t="s">
        <v>5</v>
      </c>
    </row>
    <row r="1201" spans="1:16" ht="25.5">
      <c r="A1201" t="s">
        <v>50</v>
      </c>
      <c s="34" t="s">
        <v>381</v>
      </c>
      <c s="34" t="s">
        <v>3775</v>
      </c>
      <c s="35" t="s">
        <v>5</v>
      </c>
      <c s="6" t="s">
        <v>3776</v>
      </c>
      <c s="36" t="s">
        <v>255</v>
      </c>
      <c s="37">
        <v>10</v>
      </c>
      <c s="36">
        <v>0</v>
      </c>
      <c s="36">
        <f>ROUND(G1201*H1201,6)</f>
      </c>
      <c r="L1201" s="38">
        <v>0</v>
      </c>
      <c s="32">
        <f>ROUND(ROUND(L1201,2)*ROUND(G1201,3),2)</f>
      </c>
      <c s="36" t="s">
        <v>386</v>
      </c>
      <c>
        <f>(M1201*21)/100</f>
      </c>
      <c t="s">
        <v>28</v>
      </c>
    </row>
    <row r="1202" spans="1:5" ht="25.5">
      <c r="A1202" s="35" t="s">
        <v>56</v>
      </c>
      <c r="E1202" s="39" t="s">
        <v>3776</v>
      </c>
    </row>
    <row r="1203" spans="1:5" ht="12.75">
      <c r="A1203" s="35" t="s">
        <v>57</v>
      </c>
      <c r="E1203" s="40" t="s">
        <v>5</v>
      </c>
    </row>
    <row r="1204" spans="1:5" ht="12.75">
      <c r="A1204" t="s">
        <v>58</v>
      </c>
      <c r="E1204" s="39" t="s">
        <v>5</v>
      </c>
    </row>
    <row r="1205" spans="1:16" ht="12.75">
      <c r="A1205" t="s">
        <v>50</v>
      </c>
      <c s="34" t="s">
        <v>453</v>
      </c>
      <c s="34" t="s">
        <v>3777</v>
      </c>
      <c s="35" t="s">
        <v>5</v>
      </c>
      <c s="6" t="s">
        <v>3778</v>
      </c>
      <c s="36" t="s">
        <v>54</v>
      </c>
      <c s="37">
        <v>12</v>
      </c>
      <c s="36">
        <v>0.0042</v>
      </c>
      <c s="36">
        <f>ROUND(G1205*H1205,6)</f>
      </c>
      <c r="L1205" s="38">
        <v>0</v>
      </c>
      <c s="32">
        <f>ROUND(ROUND(L1205,2)*ROUND(G1205,3),2)</f>
      </c>
      <c s="36" t="s">
        <v>386</v>
      </c>
      <c>
        <f>(M1205*21)/100</f>
      </c>
      <c t="s">
        <v>28</v>
      </c>
    </row>
    <row r="1206" spans="1:5" ht="12.75">
      <c r="A1206" s="35" t="s">
        <v>56</v>
      </c>
      <c r="E1206" s="39" t="s">
        <v>3778</v>
      </c>
    </row>
    <row r="1207" spans="1:5" ht="12.75">
      <c r="A1207" s="35" t="s">
        <v>57</v>
      </c>
      <c r="E1207" s="40" t="s">
        <v>3779</v>
      </c>
    </row>
    <row r="1208" spans="1:5" ht="12.75">
      <c r="A1208" t="s">
        <v>58</v>
      </c>
      <c r="E1208" s="39" t="s">
        <v>5</v>
      </c>
    </row>
    <row r="1209" spans="1:16" ht="12.75">
      <c r="A1209" t="s">
        <v>50</v>
      </c>
      <c s="34" t="s">
        <v>621</v>
      </c>
      <c s="34" t="s">
        <v>3780</v>
      </c>
      <c s="35" t="s">
        <v>5</v>
      </c>
      <c s="6" t="s">
        <v>3781</v>
      </c>
      <c s="36" t="s">
        <v>2452</v>
      </c>
      <c s="37">
        <v>2</v>
      </c>
      <c s="36">
        <v>0.0245</v>
      </c>
      <c s="36">
        <f>ROUND(G1209*H1209,6)</f>
      </c>
      <c r="L1209" s="38">
        <v>0</v>
      </c>
      <c s="32">
        <f>ROUND(ROUND(L1209,2)*ROUND(G1209,3),2)</f>
      </c>
      <c s="36" t="s">
        <v>55</v>
      </c>
      <c>
        <f>(M1209*21)/100</f>
      </c>
      <c t="s">
        <v>28</v>
      </c>
    </row>
    <row r="1210" spans="1:5" ht="12.75">
      <c r="A1210" s="35" t="s">
        <v>56</v>
      </c>
      <c r="E1210" s="39" t="s">
        <v>3781</v>
      </c>
    </row>
    <row r="1211" spans="1:5" ht="12.75">
      <c r="A1211" s="35" t="s">
        <v>57</v>
      </c>
      <c r="E1211" s="40" t="s">
        <v>5</v>
      </c>
    </row>
    <row r="1212" spans="1:5" ht="38.25">
      <c r="A1212" t="s">
        <v>58</v>
      </c>
      <c r="E1212" s="39" t="s">
        <v>3650</v>
      </c>
    </row>
    <row r="1213" spans="1:16" ht="25.5">
      <c r="A1213" t="s">
        <v>50</v>
      </c>
      <c s="34" t="s">
        <v>625</v>
      </c>
      <c s="34" t="s">
        <v>3782</v>
      </c>
      <c s="35" t="s">
        <v>5</v>
      </c>
      <c s="6" t="s">
        <v>3783</v>
      </c>
      <c s="36" t="s">
        <v>2452</v>
      </c>
      <c s="37">
        <v>2</v>
      </c>
      <c s="36">
        <v>0.0245</v>
      </c>
      <c s="36">
        <f>ROUND(G1213*H1213,6)</f>
      </c>
      <c r="L1213" s="38">
        <v>0</v>
      </c>
      <c s="32">
        <f>ROUND(ROUND(L1213,2)*ROUND(G1213,3),2)</f>
      </c>
      <c s="36" t="s">
        <v>55</v>
      </c>
      <c>
        <f>(M1213*21)/100</f>
      </c>
      <c t="s">
        <v>28</v>
      </c>
    </row>
    <row r="1214" spans="1:5" ht="25.5">
      <c r="A1214" s="35" t="s">
        <v>56</v>
      </c>
      <c r="E1214" s="39" t="s">
        <v>3783</v>
      </c>
    </row>
    <row r="1215" spans="1:5" ht="12.75">
      <c r="A1215" s="35" t="s">
        <v>57</v>
      </c>
      <c r="E1215" s="40" t="s">
        <v>5</v>
      </c>
    </row>
    <row r="1216" spans="1:5" ht="38.25">
      <c r="A1216" t="s">
        <v>58</v>
      </c>
      <c r="E1216" s="39" t="s">
        <v>3650</v>
      </c>
    </row>
    <row r="1217" spans="1:16" ht="25.5">
      <c r="A1217" t="s">
        <v>50</v>
      </c>
      <c s="34" t="s">
        <v>629</v>
      </c>
      <c s="34" t="s">
        <v>3784</v>
      </c>
      <c s="35" t="s">
        <v>5</v>
      </c>
      <c s="6" t="s">
        <v>3785</v>
      </c>
      <c s="36" t="s">
        <v>54</v>
      </c>
      <c s="37">
        <v>2</v>
      </c>
      <c s="36">
        <v>0.00244</v>
      </c>
      <c s="36">
        <f>ROUND(G1217*H1217,6)</f>
      </c>
      <c r="L1217" s="38">
        <v>0</v>
      </c>
      <c s="32">
        <f>ROUND(ROUND(L1217,2)*ROUND(G1217,3),2)</f>
      </c>
      <c s="36" t="s">
        <v>386</v>
      </c>
      <c>
        <f>(M1217*21)/100</f>
      </c>
      <c t="s">
        <v>28</v>
      </c>
    </row>
    <row r="1218" spans="1:5" ht="25.5">
      <c r="A1218" s="35" t="s">
        <v>56</v>
      </c>
      <c r="E1218" s="39" t="s">
        <v>3785</v>
      </c>
    </row>
    <row r="1219" spans="1:5" ht="12.75">
      <c r="A1219" s="35" t="s">
        <v>57</v>
      </c>
      <c r="E1219" s="40" t="s">
        <v>5</v>
      </c>
    </row>
    <row r="1220" spans="1:5" ht="63.75">
      <c r="A1220" t="s">
        <v>58</v>
      </c>
      <c r="E1220" s="39" t="s">
        <v>3786</v>
      </c>
    </row>
    <row r="1221" spans="1:16" ht="12.75">
      <c r="A1221" t="s">
        <v>50</v>
      </c>
      <c s="34" t="s">
        <v>633</v>
      </c>
      <c s="34" t="s">
        <v>3261</v>
      </c>
      <c s="35" t="s">
        <v>5</v>
      </c>
      <c s="6" t="s">
        <v>3787</v>
      </c>
      <c s="36" t="s">
        <v>252</v>
      </c>
      <c s="37">
        <v>37</v>
      </c>
      <c s="36">
        <v>0.00036</v>
      </c>
      <c s="36">
        <f>ROUND(G1221*H1221,6)</f>
      </c>
      <c r="L1221" s="38">
        <v>0</v>
      </c>
      <c s="32">
        <f>ROUND(ROUND(L1221,2)*ROUND(G1221,3),2)</f>
      </c>
      <c s="36" t="s">
        <v>386</v>
      </c>
      <c>
        <f>(M1221*21)/100</f>
      </c>
      <c t="s">
        <v>28</v>
      </c>
    </row>
    <row r="1222" spans="1:5" ht="12.75">
      <c r="A1222" s="35" t="s">
        <v>56</v>
      </c>
      <c r="E1222" s="39" t="s">
        <v>3787</v>
      </c>
    </row>
    <row r="1223" spans="1:5" ht="12.75">
      <c r="A1223" s="35" t="s">
        <v>57</v>
      </c>
      <c r="E1223" s="40" t="s">
        <v>5</v>
      </c>
    </row>
    <row r="1224" spans="1:5" ht="12.75">
      <c r="A1224" t="s">
        <v>58</v>
      </c>
      <c r="E1224" s="39" t="s">
        <v>5</v>
      </c>
    </row>
    <row r="1225" spans="1:16" ht="12.75">
      <c r="A1225" t="s">
        <v>50</v>
      </c>
      <c s="34" t="s">
        <v>637</v>
      </c>
      <c s="34" t="s">
        <v>3263</v>
      </c>
      <c s="35" t="s">
        <v>5</v>
      </c>
      <c s="6" t="s">
        <v>3788</v>
      </c>
      <c s="36" t="s">
        <v>252</v>
      </c>
      <c s="37">
        <v>38.85</v>
      </c>
      <c s="36">
        <v>0.0008</v>
      </c>
      <c s="36">
        <f>ROUND(G1225*H1225,6)</f>
      </c>
      <c r="L1225" s="38">
        <v>0</v>
      </c>
      <c s="32">
        <f>ROUND(ROUND(L1225,2)*ROUND(G1225,3),2)</f>
      </c>
      <c s="36" t="s">
        <v>386</v>
      </c>
      <c>
        <f>(M1225*21)/100</f>
      </c>
      <c t="s">
        <v>28</v>
      </c>
    </row>
    <row r="1226" spans="1:5" ht="12.75">
      <c r="A1226" s="35" t="s">
        <v>56</v>
      </c>
      <c r="E1226" s="39" t="s">
        <v>3788</v>
      </c>
    </row>
    <row r="1227" spans="1:5" ht="12.75">
      <c r="A1227" s="35" t="s">
        <v>57</v>
      </c>
      <c r="E1227" s="40" t="s">
        <v>3789</v>
      </c>
    </row>
    <row r="1228" spans="1:5" ht="89.25">
      <c r="A1228" t="s">
        <v>58</v>
      </c>
      <c r="E1228" s="39" t="s">
        <v>3266</v>
      </c>
    </row>
    <row r="1229" spans="1:16" ht="25.5">
      <c r="A1229" t="s">
        <v>50</v>
      </c>
      <c s="34" t="s">
        <v>642</v>
      </c>
      <c s="34" t="s">
        <v>3267</v>
      </c>
      <c s="35" t="s">
        <v>5</v>
      </c>
      <c s="6" t="s">
        <v>3790</v>
      </c>
      <c s="36" t="s">
        <v>252</v>
      </c>
      <c s="37">
        <v>7</v>
      </c>
      <c s="36">
        <v>0.0001</v>
      </c>
      <c s="36">
        <f>ROUND(G1229*H1229,6)</f>
      </c>
      <c r="L1229" s="38">
        <v>0</v>
      </c>
      <c s="32">
        <f>ROUND(ROUND(L1229,2)*ROUND(G1229,3),2)</f>
      </c>
      <c s="36" t="s">
        <v>386</v>
      </c>
      <c>
        <f>(M1229*21)/100</f>
      </c>
      <c t="s">
        <v>28</v>
      </c>
    </row>
    <row r="1230" spans="1:5" ht="25.5">
      <c r="A1230" s="35" t="s">
        <v>56</v>
      </c>
      <c r="E1230" s="39" t="s">
        <v>3790</v>
      </c>
    </row>
    <row r="1231" spans="1:5" ht="12.75">
      <c r="A1231" s="35" t="s">
        <v>57</v>
      </c>
      <c r="E1231" s="40" t="s">
        <v>5</v>
      </c>
    </row>
    <row r="1232" spans="1:5" ht="38.25">
      <c r="A1232" t="s">
        <v>58</v>
      </c>
      <c r="E1232" s="39" t="s">
        <v>3269</v>
      </c>
    </row>
    <row r="1233" spans="1:16" ht="12.75">
      <c r="A1233" t="s">
        <v>50</v>
      </c>
      <c s="34" t="s">
        <v>647</v>
      </c>
      <c s="34" t="s">
        <v>3270</v>
      </c>
      <c s="35" t="s">
        <v>5</v>
      </c>
      <c s="6" t="s">
        <v>3791</v>
      </c>
      <c s="36" t="s">
        <v>252</v>
      </c>
      <c s="37">
        <v>7.7</v>
      </c>
      <c s="36">
        <v>0.0014</v>
      </c>
      <c s="36">
        <f>ROUND(G1233*H1233,6)</f>
      </c>
      <c r="L1233" s="38">
        <v>0</v>
      </c>
      <c s="32">
        <f>ROUND(ROUND(L1233,2)*ROUND(G1233,3),2)</f>
      </c>
      <c s="36" t="s">
        <v>386</v>
      </c>
      <c>
        <f>(M1233*21)/100</f>
      </c>
      <c t="s">
        <v>28</v>
      </c>
    </row>
    <row r="1234" spans="1:5" ht="12.75">
      <c r="A1234" s="35" t="s">
        <v>56</v>
      </c>
      <c r="E1234" s="39" t="s">
        <v>3791</v>
      </c>
    </row>
    <row r="1235" spans="1:5" ht="12.75">
      <c r="A1235" s="35" t="s">
        <v>57</v>
      </c>
      <c r="E1235" s="40" t="s">
        <v>3792</v>
      </c>
    </row>
    <row r="1236" spans="1:5" ht="38.25">
      <c r="A1236" t="s">
        <v>58</v>
      </c>
      <c r="E1236" s="39" t="s">
        <v>3273</v>
      </c>
    </row>
    <row r="1237" spans="1:16" ht="12.75">
      <c r="A1237" t="s">
        <v>50</v>
      </c>
      <c s="34" t="s">
        <v>651</v>
      </c>
      <c s="34" t="s">
        <v>3274</v>
      </c>
      <c s="35" t="s">
        <v>5</v>
      </c>
      <c s="6" t="s">
        <v>3793</v>
      </c>
      <c s="36" t="s">
        <v>252</v>
      </c>
      <c s="37">
        <v>9</v>
      </c>
      <c s="36">
        <v>7E-05</v>
      </c>
      <c s="36">
        <f>ROUND(G1237*H1237,6)</f>
      </c>
      <c r="L1237" s="38">
        <v>0</v>
      </c>
      <c s="32">
        <f>ROUND(ROUND(L1237,2)*ROUND(G1237,3),2)</f>
      </c>
      <c s="36" t="s">
        <v>386</v>
      </c>
      <c>
        <f>(M1237*21)/100</f>
      </c>
      <c t="s">
        <v>28</v>
      </c>
    </row>
    <row r="1238" spans="1:5" ht="12.75">
      <c r="A1238" s="35" t="s">
        <v>56</v>
      </c>
      <c r="E1238" s="39" t="s">
        <v>3793</v>
      </c>
    </row>
    <row r="1239" spans="1:5" ht="12.75">
      <c r="A1239" s="35" t="s">
        <v>57</v>
      </c>
      <c r="E1239" s="40" t="s">
        <v>5</v>
      </c>
    </row>
    <row r="1240" spans="1:5" ht="12.75">
      <c r="A1240" t="s">
        <v>58</v>
      </c>
      <c r="E1240" s="39" t="s">
        <v>5</v>
      </c>
    </row>
    <row r="1241" spans="1:16" ht="12.75">
      <c r="A1241" t="s">
        <v>50</v>
      </c>
      <c s="34" t="s">
        <v>655</v>
      </c>
      <c s="34" t="s">
        <v>3276</v>
      </c>
      <c s="35" t="s">
        <v>5</v>
      </c>
      <c s="6" t="s">
        <v>3794</v>
      </c>
      <c s="36" t="s">
        <v>252</v>
      </c>
      <c s="37">
        <v>9</v>
      </c>
      <c s="36">
        <v>0.00489</v>
      </c>
      <c s="36">
        <f>ROUND(G1241*H1241,6)</f>
      </c>
      <c r="L1241" s="38">
        <v>0</v>
      </c>
      <c s="32">
        <f>ROUND(ROUND(L1241,2)*ROUND(G1241,3),2)</f>
      </c>
      <c s="36" t="s">
        <v>386</v>
      </c>
      <c>
        <f>(M1241*21)/100</f>
      </c>
      <c t="s">
        <v>28</v>
      </c>
    </row>
    <row r="1242" spans="1:5" ht="12.75">
      <c r="A1242" s="35" t="s">
        <v>56</v>
      </c>
      <c r="E1242" s="39" t="s">
        <v>3794</v>
      </c>
    </row>
    <row r="1243" spans="1:5" ht="12.75">
      <c r="A1243" s="35" t="s">
        <v>57</v>
      </c>
      <c r="E1243" s="40" t="s">
        <v>5</v>
      </c>
    </row>
    <row r="1244" spans="1:5" ht="12.75">
      <c r="A1244" t="s">
        <v>58</v>
      </c>
      <c r="E1244" s="39" t="s">
        <v>5</v>
      </c>
    </row>
    <row r="1245" spans="1:16" ht="25.5">
      <c r="A1245" t="s">
        <v>50</v>
      </c>
      <c s="34" t="s">
        <v>659</v>
      </c>
      <c s="34" t="s">
        <v>3278</v>
      </c>
      <c s="35" t="s">
        <v>5</v>
      </c>
      <c s="6" t="s">
        <v>3795</v>
      </c>
      <c s="36" t="s">
        <v>252</v>
      </c>
      <c s="37">
        <v>1.44</v>
      </c>
      <c s="36">
        <v>0.14167</v>
      </c>
      <c s="36">
        <f>ROUND(G1245*H1245,6)</f>
      </c>
      <c r="L1245" s="38">
        <v>0</v>
      </c>
      <c s="32">
        <f>ROUND(ROUND(L1245,2)*ROUND(G1245,3),2)</f>
      </c>
      <c s="36" t="s">
        <v>55</v>
      </c>
      <c>
        <f>(M1245*21)/100</f>
      </c>
      <c t="s">
        <v>28</v>
      </c>
    </row>
    <row r="1246" spans="1:5" ht="25.5">
      <c r="A1246" s="35" t="s">
        <v>56</v>
      </c>
      <c r="E1246" s="39" t="s">
        <v>3795</v>
      </c>
    </row>
    <row r="1247" spans="1:5" ht="12.75">
      <c r="A1247" s="35" t="s">
        <v>57</v>
      </c>
      <c r="E1247" s="40" t="s">
        <v>5</v>
      </c>
    </row>
    <row r="1248" spans="1:5" ht="12.75">
      <c r="A1248" t="s">
        <v>58</v>
      </c>
      <c r="E1248" s="39" t="s">
        <v>5</v>
      </c>
    </row>
    <row r="1249" spans="1:16" ht="12.75">
      <c r="A1249" t="s">
        <v>50</v>
      </c>
      <c s="34" t="s">
        <v>663</v>
      </c>
      <c s="34" t="s">
        <v>3280</v>
      </c>
      <c s="35" t="s">
        <v>5</v>
      </c>
      <c s="6" t="s">
        <v>3796</v>
      </c>
      <c s="36" t="s">
        <v>252</v>
      </c>
      <c s="37">
        <v>1.44</v>
      </c>
      <c s="36">
        <v>0.14167</v>
      </c>
      <c s="36">
        <f>ROUND(G1249*H1249,6)</f>
      </c>
      <c r="L1249" s="38">
        <v>0</v>
      </c>
      <c s="32">
        <f>ROUND(ROUND(L1249,2)*ROUND(G1249,3),2)</f>
      </c>
      <c s="36" t="s">
        <v>386</v>
      </c>
      <c>
        <f>(M1249*21)/100</f>
      </c>
      <c t="s">
        <v>28</v>
      </c>
    </row>
    <row r="1250" spans="1:5" ht="12.75">
      <c r="A1250" s="35" t="s">
        <v>56</v>
      </c>
      <c r="E1250" s="39" t="s">
        <v>3796</v>
      </c>
    </row>
    <row r="1251" spans="1:5" ht="12.75">
      <c r="A1251" s="35" t="s">
        <v>57</v>
      </c>
      <c r="E1251" s="40" t="s">
        <v>5</v>
      </c>
    </row>
    <row r="1252" spans="1:5" ht="12.75">
      <c r="A1252" t="s">
        <v>58</v>
      </c>
      <c r="E1252" s="39" t="s">
        <v>5</v>
      </c>
    </row>
    <row r="1253" spans="1:16" ht="25.5">
      <c r="A1253" t="s">
        <v>50</v>
      </c>
      <c s="34" t="s">
        <v>666</v>
      </c>
      <c s="34" t="s">
        <v>3282</v>
      </c>
      <c s="35" t="s">
        <v>5</v>
      </c>
      <c s="6" t="s">
        <v>3797</v>
      </c>
      <c s="36" t="s">
        <v>252</v>
      </c>
      <c s="37">
        <v>2.16</v>
      </c>
      <c s="36">
        <v>0.00019</v>
      </c>
      <c s="36">
        <f>ROUND(G1253*H1253,6)</f>
      </c>
      <c r="L1253" s="38">
        <v>0</v>
      </c>
      <c s="32">
        <f>ROUND(ROUND(L1253,2)*ROUND(G1253,3),2)</f>
      </c>
      <c s="36" t="s">
        <v>386</v>
      </c>
      <c>
        <f>(M1253*21)/100</f>
      </c>
      <c t="s">
        <v>28</v>
      </c>
    </row>
    <row r="1254" spans="1:5" ht="25.5">
      <c r="A1254" s="35" t="s">
        <v>56</v>
      </c>
      <c r="E1254" s="39" t="s">
        <v>3797</v>
      </c>
    </row>
    <row r="1255" spans="1:5" ht="12.75">
      <c r="A1255" s="35" t="s">
        <v>57</v>
      </c>
      <c r="E1255" s="40" t="s">
        <v>5</v>
      </c>
    </row>
    <row r="1256" spans="1:5" ht="38.25">
      <c r="A1256" t="s">
        <v>58</v>
      </c>
      <c r="E1256" s="39" t="s">
        <v>3284</v>
      </c>
    </row>
    <row r="1257" spans="1:16" ht="12.75">
      <c r="A1257" t="s">
        <v>50</v>
      </c>
      <c s="34" t="s">
        <v>669</v>
      </c>
      <c s="34" t="s">
        <v>3285</v>
      </c>
      <c s="35" t="s">
        <v>5</v>
      </c>
      <c s="6" t="s">
        <v>3798</v>
      </c>
      <c s="36" t="s">
        <v>252</v>
      </c>
      <c s="37">
        <v>2.517</v>
      </c>
      <c s="36">
        <v>0.0025</v>
      </c>
      <c s="36">
        <f>ROUND(G1257*H1257,6)</f>
      </c>
      <c r="L1257" s="38">
        <v>0</v>
      </c>
      <c s="32">
        <f>ROUND(ROUND(L1257,2)*ROUND(G1257,3),2)</f>
      </c>
      <c s="36" t="s">
        <v>386</v>
      </c>
      <c>
        <f>(M1257*21)/100</f>
      </c>
      <c t="s">
        <v>28</v>
      </c>
    </row>
    <row r="1258" spans="1:5" ht="12.75">
      <c r="A1258" s="35" t="s">
        <v>56</v>
      </c>
      <c r="E1258" s="39" t="s">
        <v>3798</v>
      </c>
    </row>
    <row r="1259" spans="1:5" ht="12.75">
      <c r="A1259" s="35" t="s">
        <v>57</v>
      </c>
      <c r="E1259" s="40" t="s">
        <v>3287</v>
      </c>
    </row>
    <row r="1260" spans="1:5" ht="38.25">
      <c r="A1260" t="s">
        <v>58</v>
      </c>
      <c r="E1260" s="39" t="s">
        <v>3284</v>
      </c>
    </row>
    <row r="1261" spans="1:16" ht="12.75">
      <c r="A1261" t="s">
        <v>50</v>
      </c>
      <c s="34" t="s">
        <v>673</v>
      </c>
      <c s="34" t="s">
        <v>3799</v>
      </c>
      <c s="35" t="s">
        <v>5</v>
      </c>
      <c s="6" t="s">
        <v>3800</v>
      </c>
      <c s="36" t="s">
        <v>255</v>
      </c>
      <c s="37">
        <v>3000</v>
      </c>
      <c s="36">
        <v>1E-05</v>
      </c>
      <c s="36">
        <f>ROUND(G1261*H1261,6)</f>
      </c>
      <c r="L1261" s="38">
        <v>0</v>
      </c>
      <c s="32">
        <f>ROUND(ROUND(L1261,2)*ROUND(G1261,3),2)</f>
      </c>
      <c s="36" t="s">
        <v>55</v>
      </c>
      <c>
        <f>(M1261*21)/100</f>
      </c>
      <c t="s">
        <v>28</v>
      </c>
    </row>
    <row r="1262" spans="1:5" ht="12.75">
      <c r="A1262" s="35" t="s">
        <v>56</v>
      </c>
      <c r="E1262" s="39" t="s">
        <v>3800</v>
      </c>
    </row>
    <row r="1263" spans="1:5" ht="12.75">
      <c r="A1263" s="35" t="s">
        <v>57</v>
      </c>
      <c r="E1263" s="40" t="s">
        <v>5</v>
      </c>
    </row>
    <row r="1264" spans="1:5" ht="12.75">
      <c r="A1264" t="s">
        <v>58</v>
      </c>
      <c r="E1264" s="39" t="s">
        <v>5</v>
      </c>
    </row>
    <row r="1265" spans="1:16" ht="12.75">
      <c r="A1265" t="s">
        <v>50</v>
      </c>
      <c s="34" t="s">
        <v>676</v>
      </c>
      <c s="34" t="s">
        <v>3290</v>
      </c>
      <c s="35" t="s">
        <v>5</v>
      </c>
      <c s="6" t="s">
        <v>3801</v>
      </c>
      <c s="36" t="s">
        <v>255</v>
      </c>
      <c s="37">
        <v>3000</v>
      </c>
      <c s="36">
        <v>1E-05</v>
      </c>
      <c s="36">
        <f>ROUND(G1265*H1265,6)</f>
      </c>
      <c r="L1265" s="38">
        <v>0</v>
      </c>
      <c s="32">
        <f>ROUND(ROUND(L1265,2)*ROUND(G1265,3),2)</f>
      </c>
      <c s="36" t="s">
        <v>386</v>
      </c>
      <c>
        <f>(M1265*21)/100</f>
      </c>
      <c t="s">
        <v>28</v>
      </c>
    </row>
    <row r="1266" spans="1:5" ht="12.75">
      <c r="A1266" s="35" t="s">
        <v>56</v>
      </c>
      <c r="E1266" s="39" t="s">
        <v>3801</v>
      </c>
    </row>
    <row r="1267" spans="1:5" ht="12.75">
      <c r="A1267" s="35" t="s">
        <v>57</v>
      </c>
      <c r="E1267" s="40" t="s">
        <v>5</v>
      </c>
    </row>
    <row r="1268" spans="1:5" ht="12.75">
      <c r="A1268" t="s">
        <v>58</v>
      </c>
      <c r="E1268" s="39" t="s">
        <v>5</v>
      </c>
    </row>
    <row r="1269" spans="1:16" ht="25.5">
      <c r="A1269" t="s">
        <v>50</v>
      </c>
      <c s="34" t="s">
        <v>680</v>
      </c>
      <c s="34" t="s">
        <v>3802</v>
      </c>
      <c s="35" t="s">
        <v>5</v>
      </c>
      <c s="6" t="s">
        <v>3803</v>
      </c>
      <c s="36" t="s">
        <v>54</v>
      </c>
      <c s="37">
        <v>2</v>
      </c>
      <c s="36">
        <v>0</v>
      </c>
      <c s="36">
        <f>ROUND(G1269*H1269,6)</f>
      </c>
      <c r="L1269" s="38">
        <v>0</v>
      </c>
      <c s="32">
        <f>ROUND(ROUND(L1269,2)*ROUND(G1269,3),2)</f>
      </c>
      <c s="36" t="s">
        <v>386</v>
      </c>
      <c>
        <f>(M1269*21)/100</f>
      </c>
      <c t="s">
        <v>28</v>
      </c>
    </row>
    <row r="1270" spans="1:5" ht="25.5">
      <c r="A1270" s="35" t="s">
        <v>56</v>
      </c>
      <c r="E1270" s="39" t="s">
        <v>3803</v>
      </c>
    </row>
    <row r="1271" spans="1:5" ht="12.75">
      <c r="A1271" s="35" t="s">
        <v>57</v>
      </c>
      <c r="E1271" s="40" t="s">
        <v>5</v>
      </c>
    </row>
    <row r="1272" spans="1:5" ht="12.75">
      <c r="A1272" t="s">
        <v>58</v>
      </c>
      <c r="E1272" s="39" t="s">
        <v>5</v>
      </c>
    </row>
    <row r="1273" spans="1:16" ht="12.75">
      <c r="A1273" t="s">
        <v>50</v>
      </c>
      <c s="34" t="s">
        <v>684</v>
      </c>
      <c s="34" t="s">
        <v>3804</v>
      </c>
      <c s="35" t="s">
        <v>5</v>
      </c>
      <c s="6" t="s">
        <v>3805</v>
      </c>
      <c s="36" t="s">
        <v>54</v>
      </c>
      <c s="37">
        <v>2</v>
      </c>
      <c s="36">
        <v>0.0089</v>
      </c>
      <c s="36">
        <f>ROUND(G1273*H1273,6)</f>
      </c>
      <c r="L1273" s="38">
        <v>0</v>
      </c>
      <c s="32">
        <f>ROUND(ROUND(L1273,2)*ROUND(G1273,3),2)</f>
      </c>
      <c s="36" t="s">
        <v>55</v>
      </c>
      <c>
        <f>(M1273*21)/100</f>
      </c>
      <c t="s">
        <v>28</v>
      </c>
    </row>
    <row r="1274" spans="1:5" ht="12.75">
      <c r="A1274" s="35" t="s">
        <v>56</v>
      </c>
      <c r="E1274" s="39" t="s">
        <v>3805</v>
      </c>
    </row>
    <row r="1275" spans="1:5" ht="12.75">
      <c r="A1275" s="35" t="s">
        <v>57</v>
      </c>
      <c r="E1275" s="40" t="s">
        <v>5</v>
      </c>
    </row>
    <row r="1276" spans="1:5" ht="38.25">
      <c r="A1276" t="s">
        <v>58</v>
      </c>
      <c r="E1276" s="39" t="s">
        <v>3806</v>
      </c>
    </row>
    <row r="1277" spans="1:16" ht="12.75">
      <c r="A1277" t="s">
        <v>50</v>
      </c>
      <c s="34" t="s">
        <v>687</v>
      </c>
      <c s="34" t="s">
        <v>3662</v>
      </c>
      <c s="35" t="s">
        <v>5</v>
      </c>
      <c s="6" t="s">
        <v>3807</v>
      </c>
      <c s="36" t="s">
        <v>54</v>
      </c>
      <c s="37">
        <v>1</v>
      </c>
      <c s="36">
        <v>0</v>
      </c>
      <c s="36">
        <f>ROUND(G1277*H1277,6)</f>
      </c>
      <c r="L1277" s="38">
        <v>0</v>
      </c>
      <c s="32">
        <f>ROUND(ROUND(L1277,2)*ROUND(G1277,3),2)</f>
      </c>
      <c s="36" t="s">
        <v>386</v>
      </c>
      <c>
        <f>(M1277*21)/100</f>
      </c>
      <c t="s">
        <v>28</v>
      </c>
    </row>
    <row r="1278" spans="1:5" ht="12.75">
      <c r="A1278" s="35" t="s">
        <v>56</v>
      </c>
      <c r="E1278" s="39" t="s">
        <v>3807</v>
      </c>
    </row>
    <row r="1279" spans="1:5" ht="12.75">
      <c r="A1279" s="35" t="s">
        <v>57</v>
      </c>
      <c r="E1279" s="40" t="s">
        <v>5</v>
      </c>
    </row>
    <row r="1280" spans="1:5" ht="12.75">
      <c r="A1280" t="s">
        <v>58</v>
      </c>
      <c r="E1280" s="39" t="s">
        <v>5</v>
      </c>
    </row>
    <row r="1281" spans="1:16" ht="12.75">
      <c r="A1281" t="s">
        <v>50</v>
      </c>
      <c s="34" t="s">
        <v>691</v>
      </c>
      <c s="34" t="s">
        <v>3664</v>
      </c>
      <c s="35" t="s">
        <v>5</v>
      </c>
      <c s="6" t="s">
        <v>3808</v>
      </c>
      <c s="36" t="s">
        <v>54</v>
      </c>
      <c s="37">
        <v>1</v>
      </c>
      <c s="36">
        <v>0.0029</v>
      </c>
      <c s="36">
        <f>ROUND(G1281*H1281,6)</f>
      </c>
      <c r="L1281" s="38">
        <v>0</v>
      </c>
      <c s="32">
        <f>ROUND(ROUND(L1281,2)*ROUND(G1281,3),2)</f>
      </c>
      <c s="36" t="s">
        <v>386</v>
      </c>
      <c>
        <f>(M1281*21)/100</f>
      </c>
      <c t="s">
        <v>28</v>
      </c>
    </row>
    <row r="1282" spans="1:5" ht="12.75">
      <c r="A1282" s="35" t="s">
        <v>56</v>
      </c>
      <c r="E1282" s="39" t="s">
        <v>3808</v>
      </c>
    </row>
    <row r="1283" spans="1:5" ht="12.75">
      <c r="A1283" s="35" t="s">
        <v>57</v>
      </c>
      <c r="E1283" s="40" t="s">
        <v>5</v>
      </c>
    </row>
    <row r="1284" spans="1:5" ht="12.75">
      <c r="A1284" t="s">
        <v>58</v>
      </c>
      <c r="E1284" s="39" t="s">
        <v>5</v>
      </c>
    </row>
    <row r="1285" spans="1:16" ht="25.5">
      <c r="A1285" t="s">
        <v>50</v>
      </c>
      <c s="34" t="s">
        <v>696</v>
      </c>
      <c s="34" t="s">
        <v>3316</v>
      </c>
      <c s="35" t="s">
        <v>5</v>
      </c>
      <c s="6" t="s">
        <v>3809</v>
      </c>
      <c s="36" t="s">
        <v>54</v>
      </c>
      <c s="37">
        <v>35</v>
      </c>
      <c s="36">
        <v>0</v>
      </c>
      <c s="36">
        <f>ROUND(G1285*H1285,6)</f>
      </c>
      <c r="L1285" s="38">
        <v>0</v>
      </c>
      <c s="32">
        <f>ROUND(ROUND(L1285,2)*ROUND(G1285,3),2)</f>
      </c>
      <c s="36" t="s">
        <v>386</v>
      </c>
      <c>
        <f>(M1285*21)/100</f>
      </c>
      <c t="s">
        <v>28</v>
      </c>
    </row>
    <row r="1286" spans="1:5" ht="25.5">
      <c r="A1286" s="35" t="s">
        <v>56</v>
      </c>
      <c r="E1286" s="39" t="s">
        <v>3809</v>
      </c>
    </row>
    <row r="1287" spans="1:5" ht="12.75">
      <c r="A1287" s="35" t="s">
        <v>57</v>
      </c>
      <c r="E1287" s="40" t="s">
        <v>5</v>
      </c>
    </row>
    <row r="1288" spans="1:5" ht="12.75">
      <c r="A1288" t="s">
        <v>58</v>
      </c>
      <c r="E1288" s="39" t="s">
        <v>5</v>
      </c>
    </row>
    <row r="1289" spans="1:16" ht="25.5">
      <c r="A1289" t="s">
        <v>50</v>
      </c>
      <c s="34" t="s">
        <v>698</v>
      </c>
      <c s="34" t="s">
        <v>3319</v>
      </c>
      <c s="35" t="s">
        <v>5</v>
      </c>
      <c s="6" t="s">
        <v>3810</v>
      </c>
      <c s="36" t="s">
        <v>240</v>
      </c>
      <c s="37">
        <v>2.884</v>
      </c>
      <c s="36">
        <v>0</v>
      </c>
      <c s="36">
        <f>ROUND(G1289*H1289,6)</f>
      </c>
      <c r="L1289" s="38">
        <v>0</v>
      </c>
      <c s="32">
        <f>ROUND(ROUND(L1289,2)*ROUND(G1289,3),2)</f>
      </c>
      <c s="36" t="s">
        <v>386</v>
      </c>
      <c>
        <f>(M1289*21)/100</f>
      </c>
      <c t="s">
        <v>28</v>
      </c>
    </row>
    <row r="1290" spans="1:5" ht="25.5">
      <c r="A1290" s="35" t="s">
        <v>56</v>
      </c>
      <c r="E1290" s="39" t="s">
        <v>3810</v>
      </c>
    </row>
    <row r="1291" spans="1:5" ht="12.75">
      <c r="A1291" s="35" t="s">
        <v>57</v>
      </c>
      <c r="E1291" s="40" t="s">
        <v>5</v>
      </c>
    </row>
    <row r="1292" spans="1:5" ht="12.75">
      <c r="A1292" t="s">
        <v>58</v>
      </c>
      <c r="E1292" s="39" t="s">
        <v>5</v>
      </c>
    </row>
    <row r="1293" spans="1:16" ht="38.25">
      <c r="A1293" t="s">
        <v>50</v>
      </c>
      <c s="34" t="s">
        <v>701</v>
      </c>
      <c s="34" t="s">
        <v>3321</v>
      </c>
      <c s="35" t="s">
        <v>5</v>
      </c>
      <c s="6" t="s">
        <v>3811</v>
      </c>
      <c s="36" t="s">
        <v>240</v>
      </c>
      <c s="37">
        <v>2.884</v>
      </c>
      <c s="36">
        <v>0</v>
      </c>
      <c s="36">
        <f>ROUND(G1293*H1293,6)</f>
      </c>
      <c r="L1293" s="38">
        <v>0</v>
      </c>
      <c s="32">
        <f>ROUND(ROUND(L1293,2)*ROUND(G1293,3),2)</f>
      </c>
      <c s="36" t="s">
        <v>386</v>
      </c>
      <c>
        <f>(M1293*21)/100</f>
      </c>
      <c t="s">
        <v>28</v>
      </c>
    </row>
    <row r="1294" spans="1:5" ht="38.25">
      <c r="A1294" s="35" t="s">
        <v>56</v>
      </c>
      <c r="E1294" s="39" t="s">
        <v>3812</v>
      </c>
    </row>
    <row r="1295" spans="1:5" ht="12.75">
      <c r="A1295" s="35" t="s">
        <v>57</v>
      </c>
      <c r="E1295" s="40" t="s">
        <v>5</v>
      </c>
    </row>
    <row r="1296" spans="1:5" ht="12.75">
      <c r="A1296" t="s">
        <v>58</v>
      </c>
      <c r="E1296" s="39" t="s">
        <v>5</v>
      </c>
    </row>
    <row r="1297" spans="1:13" ht="12.75">
      <c r="A1297" t="s">
        <v>2811</v>
      </c>
      <c r="C1297" s="31" t="s">
        <v>3813</v>
      </c>
      <c r="E1297" s="33" t="s">
        <v>3814</v>
      </c>
      <c r="J1297" s="32">
        <f>0+J1298</f>
      </c>
      <c s="32">
        <f>0+K1298</f>
      </c>
      <c s="32">
        <f>0+L1298</f>
      </c>
      <c s="32">
        <f>0+M1298</f>
      </c>
    </row>
    <row r="1298" spans="1:13" ht="12.75">
      <c r="A1298" t="s">
        <v>47</v>
      </c>
      <c r="C1298" s="31" t="s">
        <v>3173</v>
      </c>
      <c r="E1298" s="33" t="s">
        <v>3174</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3815</v>
      </c>
      <c s="35" t="s">
        <v>5</v>
      </c>
      <c s="6" t="s">
        <v>3816</v>
      </c>
      <c s="36" t="s">
        <v>54</v>
      </c>
      <c s="37">
        <v>1</v>
      </c>
      <c s="36">
        <v>0</v>
      </c>
      <c s="36">
        <f>ROUND(G1299*H1299,6)</f>
      </c>
      <c r="L1299" s="38">
        <v>0</v>
      </c>
      <c s="32">
        <f>ROUND(ROUND(L1299,2)*ROUND(G1299,3),2)</f>
      </c>
      <c s="36" t="s">
        <v>386</v>
      </c>
      <c>
        <f>(M1299*21)/100</f>
      </c>
      <c t="s">
        <v>28</v>
      </c>
    </row>
    <row r="1300" spans="1:5" ht="25.5">
      <c r="A1300" s="35" t="s">
        <v>56</v>
      </c>
      <c r="E1300" s="39" t="s">
        <v>3816</v>
      </c>
    </row>
    <row r="1301" spans="1:5" ht="12.75">
      <c r="A1301" s="35" t="s">
        <v>57</v>
      </c>
      <c r="E1301" s="40" t="s">
        <v>5</v>
      </c>
    </row>
    <row r="1302" spans="1:5" ht="12.75">
      <c r="A1302" t="s">
        <v>58</v>
      </c>
      <c r="E1302" s="39" t="s">
        <v>5</v>
      </c>
    </row>
    <row r="1303" spans="1:16" ht="12.75">
      <c r="A1303" t="s">
        <v>50</v>
      </c>
      <c s="34" t="s">
        <v>28</v>
      </c>
      <c s="34" t="s">
        <v>3817</v>
      </c>
      <c s="35" t="s">
        <v>5</v>
      </c>
      <c s="6" t="s">
        <v>3818</v>
      </c>
      <c s="36" t="s">
        <v>54</v>
      </c>
      <c s="37">
        <v>1</v>
      </c>
      <c s="36">
        <v>0.003</v>
      </c>
      <c s="36">
        <f>ROUND(G1303*H1303,6)</f>
      </c>
      <c r="L1303" s="38">
        <v>0</v>
      </c>
      <c s="32">
        <f>ROUND(ROUND(L1303,2)*ROUND(G1303,3),2)</f>
      </c>
      <c s="36" t="s">
        <v>386</v>
      </c>
      <c>
        <f>(M1303*21)/100</f>
      </c>
      <c t="s">
        <v>28</v>
      </c>
    </row>
    <row r="1304" spans="1:5" ht="12.75">
      <c r="A1304" s="35" t="s">
        <v>56</v>
      </c>
      <c r="E1304" s="39" t="s">
        <v>3818</v>
      </c>
    </row>
    <row r="1305" spans="1:5" ht="12.75">
      <c r="A1305" s="35" t="s">
        <v>57</v>
      </c>
      <c r="E1305" s="40" t="s">
        <v>5</v>
      </c>
    </row>
    <row r="1306" spans="1:5" ht="89.25">
      <c r="A1306" t="s">
        <v>58</v>
      </c>
      <c r="E1306" s="39" t="s">
        <v>3819</v>
      </c>
    </row>
    <row r="1307" spans="1:16" ht="12.75">
      <c r="A1307" t="s">
        <v>50</v>
      </c>
      <c s="34" t="s">
        <v>26</v>
      </c>
      <c s="34" t="s">
        <v>3820</v>
      </c>
      <c s="35" t="s">
        <v>5</v>
      </c>
      <c s="6" t="s">
        <v>3821</v>
      </c>
      <c s="36" t="s">
        <v>54</v>
      </c>
      <c s="37">
        <v>1</v>
      </c>
      <c s="36">
        <v>0.003</v>
      </c>
      <c s="36">
        <f>ROUND(G1307*H1307,6)</f>
      </c>
      <c r="L1307" s="38">
        <v>0</v>
      </c>
      <c s="32">
        <f>ROUND(ROUND(L1307,2)*ROUND(G1307,3),2)</f>
      </c>
      <c s="36" t="s">
        <v>55</v>
      </c>
      <c>
        <f>(M1307*21)/100</f>
      </c>
      <c t="s">
        <v>28</v>
      </c>
    </row>
    <row r="1308" spans="1:5" ht="12.75">
      <c r="A1308" s="35" t="s">
        <v>56</v>
      </c>
      <c r="E1308" s="39" t="s">
        <v>3821</v>
      </c>
    </row>
    <row r="1309" spans="1:5" ht="12.75">
      <c r="A1309" s="35" t="s">
        <v>57</v>
      </c>
      <c r="E1309" s="40" t="s">
        <v>5</v>
      </c>
    </row>
    <row r="1310" spans="1:5" ht="12.75">
      <c r="A1310" t="s">
        <v>58</v>
      </c>
      <c r="E1310" s="39" t="s">
        <v>5</v>
      </c>
    </row>
    <row r="1311" spans="1:16" ht="12.75">
      <c r="A1311" t="s">
        <v>50</v>
      </c>
      <c s="34" t="s">
        <v>82</v>
      </c>
      <c s="34" t="s">
        <v>3822</v>
      </c>
      <c s="35" t="s">
        <v>5</v>
      </c>
      <c s="6" t="s">
        <v>3823</v>
      </c>
      <c s="36" t="s">
        <v>54</v>
      </c>
      <c s="37">
        <v>1</v>
      </c>
      <c s="36">
        <v>0.003</v>
      </c>
      <c s="36">
        <f>ROUND(G1311*H1311,6)</f>
      </c>
      <c r="L1311" s="38">
        <v>0</v>
      </c>
      <c s="32">
        <f>ROUND(ROUND(L1311,2)*ROUND(G1311,3),2)</f>
      </c>
      <c s="36" t="s">
        <v>55</v>
      </c>
      <c>
        <f>(M1311*21)/100</f>
      </c>
      <c t="s">
        <v>28</v>
      </c>
    </row>
    <row r="1312" spans="1:5" ht="12.75">
      <c r="A1312" s="35" t="s">
        <v>56</v>
      </c>
      <c r="E1312" s="39" t="s">
        <v>3823</v>
      </c>
    </row>
    <row r="1313" spans="1:5" ht="12.75">
      <c r="A1313" s="35" t="s">
        <v>57</v>
      </c>
      <c r="E1313" s="40" t="s">
        <v>5</v>
      </c>
    </row>
    <row r="1314" spans="1:5" ht="38.25">
      <c r="A1314" t="s">
        <v>58</v>
      </c>
      <c r="E1314" s="39" t="s">
        <v>3824</v>
      </c>
    </row>
    <row r="1315" spans="1:16" ht="12.75">
      <c r="A1315" t="s">
        <v>50</v>
      </c>
      <c s="34" t="s">
        <v>86</v>
      </c>
      <c s="34" t="s">
        <v>3336</v>
      </c>
      <c s="35" t="s">
        <v>5</v>
      </c>
      <c s="6" t="s">
        <v>3825</v>
      </c>
      <c s="36" t="s">
        <v>54</v>
      </c>
      <c s="37">
        <v>2</v>
      </c>
      <c s="36">
        <v>0</v>
      </c>
      <c s="36">
        <f>ROUND(G1315*H1315,6)</f>
      </c>
      <c r="L1315" s="38">
        <v>0</v>
      </c>
      <c s="32">
        <f>ROUND(ROUND(L1315,2)*ROUND(G1315,3),2)</f>
      </c>
      <c s="36" t="s">
        <v>386</v>
      </c>
      <c>
        <f>(M1315*21)/100</f>
      </c>
      <c t="s">
        <v>28</v>
      </c>
    </row>
    <row r="1316" spans="1:5" ht="12.75">
      <c r="A1316" s="35" t="s">
        <v>56</v>
      </c>
      <c r="E1316" s="39" t="s">
        <v>3825</v>
      </c>
    </row>
    <row r="1317" spans="1:5" ht="12.75">
      <c r="A1317" s="35" t="s">
        <v>57</v>
      </c>
      <c r="E1317" s="40" t="s">
        <v>5</v>
      </c>
    </row>
    <row r="1318" spans="1:5" ht="12.75">
      <c r="A1318" t="s">
        <v>58</v>
      </c>
      <c r="E1318" s="39" t="s">
        <v>5</v>
      </c>
    </row>
    <row r="1319" spans="1:16" ht="12.75">
      <c r="A1319" t="s">
        <v>50</v>
      </c>
      <c s="34" t="s">
        <v>27</v>
      </c>
      <c s="34" t="s">
        <v>3338</v>
      </c>
      <c s="35" t="s">
        <v>5</v>
      </c>
      <c s="6" t="s">
        <v>3826</v>
      </c>
      <c s="36" t="s">
        <v>54</v>
      </c>
      <c s="37">
        <v>2</v>
      </c>
      <c s="36">
        <v>0.0019</v>
      </c>
      <c s="36">
        <f>ROUND(G1319*H1319,6)</f>
      </c>
      <c r="L1319" s="38">
        <v>0</v>
      </c>
      <c s="32">
        <f>ROUND(ROUND(L1319,2)*ROUND(G1319,3),2)</f>
      </c>
      <c s="36" t="s">
        <v>386</v>
      </c>
      <c>
        <f>(M1319*21)/100</f>
      </c>
      <c t="s">
        <v>28</v>
      </c>
    </row>
    <row r="1320" spans="1:5" ht="12.75">
      <c r="A1320" s="35" t="s">
        <v>56</v>
      </c>
      <c r="E1320" s="39" t="s">
        <v>3826</v>
      </c>
    </row>
    <row r="1321" spans="1:5" ht="12.75">
      <c r="A1321" s="35" t="s">
        <v>57</v>
      </c>
      <c r="E1321" s="40" t="s">
        <v>5</v>
      </c>
    </row>
    <row r="1322" spans="1:5" ht="89.25">
      <c r="A1322" t="s">
        <v>58</v>
      </c>
      <c r="E1322" s="39" t="s">
        <v>3827</v>
      </c>
    </row>
    <row r="1323" spans="1:16" ht="25.5">
      <c r="A1323" t="s">
        <v>50</v>
      </c>
      <c s="34" t="s">
        <v>93</v>
      </c>
      <c s="34" t="s">
        <v>3342</v>
      </c>
      <c s="35" t="s">
        <v>5</v>
      </c>
      <c s="6" t="s">
        <v>3828</v>
      </c>
      <c s="36" t="s">
        <v>54</v>
      </c>
      <c s="37">
        <v>1</v>
      </c>
      <c s="36">
        <v>0</v>
      </c>
      <c s="36">
        <f>ROUND(G1323*H1323,6)</f>
      </c>
      <c r="L1323" s="38">
        <v>0</v>
      </c>
      <c s="32">
        <f>ROUND(ROUND(L1323,2)*ROUND(G1323,3),2)</f>
      </c>
      <c s="36" t="s">
        <v>386</v>
      </c>
      <c>
        <f>(M1323*21)/100</f>
      </c>
      <c t="s">
        <v>28</v>
      </c>
    </row>
    <row r="1324" spans="1:5" ht="25.5">
      <c r="A1324" s="35" t="s">
        <v>56</v>
      </c>
      <c r="E1324" s="39" t="s">
        <v>3828</v>
      </c>
    </row>
    <row r="1325" spans="1:5" ht="12.75">
      <c r="A1325" s="35" t="s">
        <v>57</v>
      </c>
      <c r="E1325" s="40" t="s">
        <v>5</v>
      </c>
    </row>
    <row r="1326" spans="1:5" ht="12.75">
      <c r="A1326" t="s">
        <v>58</v>
      </c>
      <c r="E1326" s="39" t="s">
        <v>5</v>
      </c>
    </row>
    <row r="1327" spans="1:16" ht="12.75">
      <c r="A1327" t="s">
        <v>50</v>
      </c>
      <c s="34" t="s">
        <v>97</v>
      </c>
      <c s="34" t="s">
        <v>3344</v>
      </c>
      <c s="35" t="s">
        <v>5</v>
      </c>
      <c s="6" t="s">
        <v>3829</v>
      </c>
      <c s="36" t="s">
        <v>54</v>
      </c>
      <c s="37">
        <v>1</v>
      </c>
      <c s="36">
        <v>0.0008</v>
      </c>
      <c s="36">
        <f>ROUND(G1327*H1327,6)</f>
      </c>
      <c r="L1327" s="38">
        <v>0</v>
      </c>
      <c s="32">
        <f>ROUND(ROUND(L1327,2)*ROUND(G1327,3),2)</f>
      </c>
      <c s="36" t="s">
        <v>55</v>
      </c>
      <c>
        <f>(M1327*21)/100</f>
      </c>
      <c t="s">
        <v>28</v>
      </c>
    </row>
    <row r="1328" spans="1:5" ht="12.75">
      <c r="A1328" s="35" t="s">
        <v>56</v>
      </c>
      <c r="E1328" s="39" t="s">
        <v>3829</v>
      </c>
    </row>
    <row r="1329" spans="1:5" ht="12.75">
      <c r="A1329" s="35" t="s">
        <v>57</v>
      </c>
      <c r="E1329" s="40" t="s">
        <v>5</v>
      </c>
    </row>
    <row r="1330" spans="1:5" ht="12.75">
      <c r="A1330" t="s">
        <v>58</v>
      </c>
      <c r="E1330" s="39" t="s">
        <v>5</v>
      </c>
    </row>
    <row r="1331" spans="1:16" ht="25.5">
      <c r="A1331" t="s">
        <v>50</v>
      </c>
      <c s="34" t="s">
        <v>65</v>
      </c>
      <c s="34" t="s">
        <v>3354</v>
      </c>
      <c s="35" t="s">
        <v>5</v>
      </c>
      <c s="6" t="s">
        <v>3830</v>
      </c>
      <c s="36" t="s">
        <v>255</v>
      </c>
      <c s="37">
        <v>6</v>
      </c>
      <c s="36">
        <v>0.00344</v>
      </c>
      <c s="36">
        <f>ROUND(G1331*H1331,6)</f>
      </c>
      <c r="L1331" s="38">
        <v>0</v>
      </c>
      <c s="32">
        <f>ROUND(ROUND(L1331,2)*ROUND(G1331,3),2)</f>
      </c>
      <c s="36" t="s">
        <v>386</v>
      </c>
      <c>
        <f>(M1331*21)/100</f>
      </c>
      <c t="s">
        <v>28</v>
      </c>
    </row>
    <row r="1332" spans="1:5" ht="25.5">
      <c r="A1332" s="35" t="s">
        <v>56</v>
      </c>
      <c r="E1332" s="39" t="s">
        <v>3830</v>
      </c>
    </row>
    <row r="1333" spans="1:5" ht="12.75">
      <c r="A1333" s="35" t="s">
        <v>57</v>
      </c>
      <c r="E1333" s="40" t="s">
        <v>5</v>
      </c>
    </row>
    <row r="1334" spans="1:5" ht="12.75">
      <c r="A1334" t="s">
        <v>58</v>
      </c>
      <c r="E1334" s="39" t="s">
        <v>5</v>
      </c>
    </row>
    <row r="1335" spans="1:16" ht="25.5">
      <c r="A1335" t="s">
        <v>50</v>
      </c>
      <c s="34" t="s">
        <v>103</v>
      </c>
      <c s="34" t="s">
        <v>3348</v>
      </c>
      <c s="35" t="s">
        <v>5</v>
      </c>
      <c s="6" t="s">
        <v>3831</v>
      </c>
      <c s="36" t="s">
        <v>54</v>
      </c>
      <c s="37">
        <v>2</v>
      </c>
      <c s="36">
        <v>0</v>
      </c>
      <c s="36">
        <f>ROUND(G1335*H1335,6)</f>
      </c>
      <c r="L1335" s="38">
        <v>0</v>
      </c>
      <c s="32">
        <f>ROUND(ROUND(L1335,2)*ROUND(G1335,3),2)</f>
      </c>
      <c s="36" t="s">
        <v>386</v>
      </c>
      <c>
        <f>(M1335*21)/100</f>
      </c>
      <c t="s">
        <v>28</v>
      </c>
    </row>
    <row r="1336" spans="1:5" ht="25.5">
      <c r="A1336" s="35" t="s">
        <v>56</v>
      </c>
      <c r="E1336" s="39" t="s">
        <v>3831</v>
      </c>
    </row>
    <row r="1337" spans="1:5" ht="12.75">
      <c r="A1337" s="35" t="s">
        <v>57</v>
      </c>
      <c r="E1337" s="40" t="s">
        <v>5</v>
      </c>
    </row>
    <row r="1338" spans="1:5" ht="12.75">
      <c r="A1338" t="s">
        <v>58</v>
      </c>
      <c r="E1338" s="39" t="s">
        <v>5</v>
      </c>
    </row>
    <row r="1339" spans="1:16" ht="12.75">
      <c r="A1339" t="s">
        <v>50</v>
      </c>
      <c s="34" t="s">
        <v>107</v>
      </c>
      <c s="34" t="s">
        <v>3832</v>
      </c>
      <c s="35" t="s">
        <v>5</v>
      </c>
      <c s="6" t="s">
        <v>3833</v>
      </c>
      <c s="36" t="s">
        <v>54</v>
      </c>
      <c s="37">
        <v>2</v>
      </c>
      <c s="36">
        <v>0.0003</v>
      </c>
      <c s="36">
        <f>ROUND(G1339*H1339,6)</f>
      </c>
      <c r="L1339" s="38">
        <v>0</v>
      </c>
      <c s="32">
        <f>ROUND(ROUND(L1339,2)*ROUND(G1339,3),2)</f>
      </c>
      <c s="36" t="s">
        <v>55</v>
      </c>
      <c>
        <f>(M1339*21)/100</f>
      </c>
      <c t="s">
        <v>28</v>
      </c>
    </row>
    <row r="1340" spans="1:5" ht="12.75">
      <c r="A1340" s="35" t="s">
        <v>56</v>
      </c>
      <c r="E1340" s="39" t="s">
        <v>3833</v>
      </c>
    </row>
    <row r="1341" spans="1:5" ht="12.75">
      <c r="A1341" s="35" t="s">
        <v>57</v>
      </c>
      <c r="E1341" s="40" t="s">
        <v>5</v>
      </c>
    </row>
    <row r="1342" spans="1:5" ht="12.75">
      <c r="A1342" t="s">
        <v>58</v>
      </c>
      <c r="E1342" s="39" t="s">
        <v>5</v>
      </c>
    </row>
    <row r="1343" spans="1:16" ht="12.75">
      <c r="A1343" t="s">
        <v>50</v>
      </c>
      <c s="34" t="s">
        <v>110</v>
      </c>
      <c s="34" t="s">
        <v>3726</v>
      </c>
      <c s="35" t="s">
        <v>5</v>
      </c>
      <c s="6" t="s">
        <v>3834</v>
      </c>
      <c s="36" t="s">
        <v>54</v>
      </c>
      <c s="37">
        <v>3</v>
      </c>
      <c s="36">
        <v>0</v>
      </c>
      <c s="36">
        <f>ROUND(G1343*H1343,6)</f>
      </c>
      <c r="L1343" s="38">
        <v>0</v>
      </c>
      <c s="32">
        <f>ROUND(ROUND(L1343,2)*ROUND(G1343,3),2)</f>
      </c>
      <c s="36" t="s">
        <v>386</v>
      </c>
      <c>
        <f>(M1343*21)/100</f>
      </c>
      <c t="s">
        <v>28</v>
      </c>
    </row>
    <row r="1344" spans="1:5" ht="12.75">
      <c r="A1344" s="35" t="s">
        <v>56</v>
      </c>
      <c r="E1344" s="39" t="s">
        <v>3834</v>
      </c>
    </row>
    <row r="1345" spans="1:5" ht="12.75">
      <c r="A1345" s="35" t="s">
        <v>57</v>
      </c>
      <c r="E1345" s="40" t="s">
        <v>5</v>
      </c>
    </row>
    <row r="1346" spans="1:5" ht="12.75">
      <c r="A1346" t="s">
        <v>58</v>
      </c>
      <c r="E1346" s="39" t="s">
        <v>5</v>
      </c>
    </row>
    <row r="1347" spans="1:16" ht="12.75">
      <c r="A1347" t="s">
        <v>50</v>
      </c>
      <c s="34" t="s">
        <v>113</v>
      </c>
      <c s="34" t="s">
        <v>3728</v>
      </c>
      <c s="35" t="s">
        <v>5</v>
      </c>
      <c s="6" t="s">
        <v>3835</v>
      </c>
      <c s="36" t="s">
        <v>54</v>
      </c>
      <c s="37">
        <v>3</v>
      </c>
      <c s="36">
        <v>0.0004</v>
      </c>
      <c s="36">
        <f>ROUND(G1347*H1347,6)</f>
      </c>
      <c r="L1347" s="38">
        <v>0</v>
      </c>
      <c s="32">
        <f>ROUND(ROUND(L1347,2)*ROUND(G1347,3),2)</f>
      </c>
      <c s="36" t="s">
        <v>386</v>
      </c>
      <c>
        <f>(M1347*21)/100</f>
      </c>
      <c t="s">
        <v>28</v>
      </c>
    </row>
    <row r="1348" spans="1:5" ht="12.75">
      <c r="A1348" s="35" t="s">
        <v>56</v>
      </c>
      <c r="E1348" s="39" t="s">
        <v>3835</v>
      </c>
    </row>
    <row r="1349" spans="1:5" ht="12.75">
      <c r="A1349" s="35" t="s">
        <v>57</v>
      </c>
      <c r="E1349" s="40" t="s">
        <v>5</v>
      </c>
    </row>
    <row r="1350" spans="1:5" ht="12.75">
      <c r="A1350" t="s">
        <v>58</v>
      </c>
      <c r="E1350" s="39" t="s">
        <v>5</v>
      </c>
    </row>
    <row r="1351" spans="1:16" ht="12.75">
      <c r="A1351" t="s">
        <v>50</v>
      </c>
      <c s="34" t="s">
        <v>116</v>
      </c>
      <c s="34" t="s">
        <v>3836</v>
      </c>
      <c s="35" t="s">
        <v>5</v>
      </c>
      <c s="6" t="s">
        <v>3837</v>
      </c>
      <c s="36" t="s">
        <v>54</v>
      </c>
      <c s="37">
        <v>1</v>
      </c>
      <c s="36">
        <v>0</v>
      </c>
      <c s="36">
        <f>ROUND(G1351*H1351,6)</f>
      </c>
      <c r="L1351" s="38">
        <v>0</v>
      </c>
      <c s="32">
        <f>ROUND(ROUND(L1351,2)*ROUND(G1351,3),2)</f>
      </c>
      <c s="36" t="s">
        <v>386</v>
      </c>
      <c>
        <f>(M1351*21)/100</f>
      </c>
      <c t="s">
        <v>28</v>
      </c>
    </row>
    <row r="1352" spans="1:5" ht="12.75">
      <c r="A1352" s="35" t="s">
        <v>56</v>
      </c>
      <c r="E1352" s="39" t="s">
        <v>3837</v>
      </c>
    </row>
    <row r="1353" spans="1:5" ht="12.75">
      <c r="A1353" s="35" t="s">
        <v>57</v>
      </c>
      <c r="E1353" s="40" t="s">
        <v>5</v>
      </c>
    </row>
    <row r="1354" spans="1:5" ht="12.75">
      <c r="A1354" t="s">
        <v>58</v>
      </c>
      <c r="E1354" s="39" t="s">
        <v>5</v>
      </c>
    </row>
    <row r="1355" spans="1:16" ht="12.75">
      <c r="A1355" t="s">
        <v>50</v>
      </c>
      <c s="34" t="s">
        <v>120</v>
      </c>
      <c s="34" t="s">
        <v>3838</v>
      </c>
      <c s="35" t="s">
        <v>5</v>
      </c>
      <c s="6" t="s">
        <v>3839</v>
      </c>
      <c s="36" t="s">
        <v>54</v>
      </c>
      <c s="37">
        <v>1</v>
      </c>
      <c s="36">
        <v>0.0006</v>
      </c>
      <c s="36">
        <f>ROUND(G1355*H1355,6)</f>
      </c>
      <c r="L1355" s="38">
        <v>0</v>
      </c>
      <c s="32">
        <f>ROUND(ROUND(L1355,2)*ROUND(G1355,3),2)</f>
      </c>
      <c s="36" t="s">
        <v>386</v>
      </c>
      <c>
        <f>(M1355*21)/100</f>
      </c>
      <c t="s">
        <v>28</v>
      </c>
    </row>
    <row r="1356" spans="1:5" ht="12.75">
      <c r="A1356" s="35" t="s">
        <v>56</v>
      </c>
      <c r="E1356" s="39" t="s">
        <v>3839</v>
      </c>
    </row>
    <row r="1357" spans="1:5" ht="12.75">
      <c r="A1357" s="35" t="s">
        <v>57</v>
      </c>
      <c r="E1357" s="40" t="s">
        <v>5</v>
      </c>
    </row>
    <row r="1358" spans="1:5" ht="38.25">
      <c r="A1358" t="s">
        <v>58</v>
      </c>
      <c r="E1358" s="39" t="s">
        <v>3840</v>
      </c>
    </row>
    <row r="1359" spans="1:16" ht="25.5">
      <c r="A1359" t="s">
        <v>50</v>
      </c>
      <c s="34" t="s">
        <v>124</v>
      </c>
      <c s="34" t="s">
        <v>3382</v>
      </c>
      <c s="35" t="s">
        <v>5</v>
      </c>
      <c s="6" t="s">
        <v>3841</v>
      </c>
      <c s="36" t="s">
        <v>252</v>
      </c>
      <c s="37">
        <v>5</v>
      </c>
      <c s="36">
        <v>0.015</v>
      </c>
      <c s="36">
        <f>ROUND(G1359*H1359,6)</f>
      </c>
      <c r="L1359" s="38">
        <v>0</v>
      </c>
      <c s="32">
        <f>ROUND(ROUND(L1359,2)*ROUND(G1359,3),2)</f>
      </c>
      <c s="36" t="s">
        <v>55</v>
      </c>
      <c>
        <f>(M1359*21)/100</f>
      </c>
      <c t="s">
        <v>28</v>
      </c>
    </row>
    <row r="1360" spans="1:5" ht="25.5">
      <c r="A1360" s="35" t="s">
        <v>56</v>
      </c>
      <c r="E1360" s="39" t="s">
        <v>3841</v>
      </c>
    </row>
    <row r="1361" spans="1:5" ht="12.75">
      <c r="A1361" s="35" t="s">
        <v>57</v>
      </c>
      <c r="E1361" s="40" t="s">
        <v>5</v>
      </c>
    </row>
    <row r="1362" spans="1:5" ht="38.25">
      <c r="A1362" t="s">
        <v>58</v>
      </c>
      <c r="E1362" s="39" t="s">
        <v>3384</v>
      </c>
    </row>
    <row r="1363" spans="1:16" ht="25.5">
      <c r="A1363" t="s">
        <v>50</v>
      </c>
      <c s="34" t="s">
        <v>128</v>
      </c>
      <c s="34" t="s">
        <v>3385</v>
      </c>
      <c s="35" t="s">
        <v>5</v>
      </c>
      <c s="6" t="s">
        <v>3842</v>
      </c>
      <c s="36" t="s">
        <v>54</v>
      </c>
      <c s="37">
        <v>1</v>
      </c>
      <c s="36">
        <v>0.00119</v>
      </c>
      <c s="36">
        <f>ROUND(G1363*H1363,6)</f>
      </c>
      <c r="L1363" s="38">
        <v>0</v>
      </c>
      <c s="32">
        <f>ROUND(ROUND(L1363,2)*ROUND(G1363,3),2)</f>
      </c>
      <c s="36" t="s">
        <v>386</v>
      </c>
      <c>
        <f>(M1363*21)/100</f>
      </c>
      <c t="s">
        <v>28</v>
      </c>
    </row>
    <row r="1364" spans="1:5" ht="25.5">
      <c r="A1364" s="35" t="s">
        <v>56</v>
      </c>
      <c r="E1364" s="39" t="s">
        <v>3842</v>
      </c>
    </row>
    <row r="1365" spans="1:5" ht="12.75">
      <c r="A1365" s="35" t="s">
        <v>57</v>
      </c>
      <c r="E1365" s="40" t="s">
        <v>5</v>
      </c>
    </row>
    <row r="1366" spans="1:5" ht="63.75">
      <c r="A1366" t="s">
        <v>58</v>
      </c>
      <c r="E1366" s="39" t="s">
        <v>3387</v>
      </c>
    </row>
    <row r="1367" spans="1:16" ht="25.5">
      <c r="A1367" t="s">
        <v>50</v>
      </c>
      <c s="34" t="s">
        <v>131</v>
      </c>
      <c s="34" t="s">
        <v>3316</v>
      </c>
      <c s="35" t="s">
        <v>5</v>
      </c>
      <c s="6" t="s">
        <v>3843</v>
      </c>
      <c s="36" t="s">
        <v>54</v>
      </c>
      <c s="37">
        <v>3</v>
      </c>
      <c s="36">
        <v>0</v>
      </c>
      <c s="36">
        <f>ROUND(G1367*H1367,6)</f>
      </c>
      <c r="L1367" s="38">
        <v>0</v>
      </c>
      <c s="32">
        <f>ROUND(ROUND(L1367,2)*ROUND(G1367,3),2)</f>
      </c>
      <c s="36" t="s">
        <v>386</v>
      </c>
      <c>
        <f>(M1367*21)/100</f>
      </c>
      <c t="s">
        <v>28</v>
      </c>
    </row>
    <row r="1368" spans="1:5" ht="25.5">
      <c r="A1368" s="35" t="s">
        <v>56</v>
      </c>
      <c r="E1368" s="39" t="s">
        <v>3843</v>
      </c>
    </row>
    <row r="1369" spans="1:5" ht="12.75">
      <c r="A1369" s="35" t="s">
        <v>57</v>
      </c>
      <c r="E1369" s="40" t="s">
        <v>5</v>
      </c>
    </row>
    <row r="1370" spans="1:5" ht="38.25">
      <c r="A1370" t="s">
        <v>58</v>
      </c>
      <c r="E1370" s="39" t="s">
        <v>3844</v>
      </c>
    </row>
    <row r="1371" spans="1:16" ht="25.5">
      <c r="A1371" t="s">
        <v>50</v>
      </c>
      <c s="34" t="s">
        <v>135</v>
      </c>
      <c s="34" t="s">
        <v>3319</v>
      </c>
      <c s="35" t="s">
        <v>5</v>
      </c>
      <c s="6" t="s">
        <v>3845</v>
      </c>
      <c s="36" t="s">
        <v>240</v>
      </c>
      <c s="37">
        <v>0.113</v>
      </c>
      <c s="36">
        <v>0</v>
      </c>
      <c s="36">
        <f>ROUND(G1371*H1371,6)</f>
      </c>
      <c r="L1371" s="38">
        <v>0</v>
      </c>
      <c s="32">
        <f>ROUND(ROUND(L1371,2)*ROUND(G1371,3),2)</f>
      </c>
      <c s="36" t="s">
        <v>386</v>
      </c>
      <c>
        <f>(M1371*21)/100</f>
      </c>
      <c t="s">
        <v>28</v>
      </c>
    </row>
    <row r="1372" spans="1:5" ht="25.5">
      <c r="A1372" s="35" t="s">
        <v>56</v>
      </c>
      <c r="E1372" s="39" t="s">
        <v>3845</v>
      </c>
    </row>
    <row r="1373" spans="1:5" ht="12.75">
      <c r="A1373" s="35" t="s">
        <v>57</v>
      </c>
      <c r="E1373" s="40" t="s">
        <v>5</v>
      </c>
    </row>
    <row r="1374" spans="1:5" ht="12.75">
      <c r="A1374" t="s">
        <v>58</v>
      </c>
      <c r="E1374" s="39" t="s">
        <v>5</v>
      </c>
    </row>
    <row r="1375" spans="1:16" ht="38.25">
      <c r="A1375" t="s">
        <v>50</v>
      </c>
      <c s="34" t="s">
        <v>138</v>
      </c>
      <c s="34" t="s">
        <v>3321</v>
      </c>
      <c s="35" t="s">
        <v>5</v>
      </c>
      <c s="6" t="s">
        <v>3846</v>
      </c>
      <c s="36" t="s">
        <v>240</v>
      </c>
      <c s="37">
        <v>0.113</v>
      </c>
      <c s="36">
        <v>0</v>
      </c>
      <c s="36">
        <f>ROUND(G1375*H1375,6)</f>
      </c>
      <c r="L1375" s="38">
        <v>0</v>
      </c>
      <c s="32">
        <f>ROUND(ROUND(L1375,2)*ROUND(G1375,3),2)</f>
      </c>
      <c s="36" t="s">
        <v>386</v>
      </c>
      <c>
        <f>(M1375*21)/100</f>
      </c>
      <c t="s">
        <v>28</v>
      </c>
    </row>
    <row r="1376" spans="1:5" ht="38.25">
      <c r="A1376" s="35" t="s">
        <v>56</v>
      </c>
      <c r="E1376" s="39" t="s">
        <v>3847</v>
      </c>
    </row>
    <row r="1377" spans="1:5" ht="12.75">
      <c r="A1377" s="35" t="s">
        <v>57</v>
      </c>
      <c r="E1377" s="40" t="s">
        <v>5</v>
      </c>
    </row>
    <row r="1378" spans="1:5" ht="12.75">
      <c r="A1378" t="s">
        <v>58</v>
      </c>
      <c r="E1378" s="39" t="s">
        <v>5</v>
      </c>
    </row>
    <row r="1379" spans="1:13" ht="12.75">
      <c r="A1379" t="s">
        <v>2811</v>
      </c>
      <c r="C1379" s="31" t="s">
        <v>3848</v>
      </c>
      <c r="E1379" s="33" t="s">
        <v>3849</v>
      </c>
      <c r="J1379" s="32">
        <f>0+J1380</f>
      </c>
      <c s="32">
        <f>0+K1380</f>
      </c>
      <c s="32">
        <f>0+L1380</f>
      </c>
      <c s="32">
        <f>0+M1380</f>
      </c>
    </row>
    <row r="1380" spans="1:13" ht="12.75">
      <c r="A1380" t="s">
        <v>47</v>
      </c>
      <c r="C1380" s="31" t="s">
        <v>3173</v>
      </c>
      <c r="E1380" s="33" t="s">
        <v>3174</v>
      </c>
      <c r="J1380" s="32">
        <f>0</f>
      </c>
      <c s="32">
        <f>0</f>
      </c>
      <c s="32">
        <f>0+L1381+L1385+L1389+L1393+L1397+L1401+L1405+L1409+L1413+L1417</f>
      </c>
      <c s="32">
        <f>0+M1381+M1385+M1389+M1393+M1397+M1401+M1405+M1409+M1413+M1417</f>
      </c>
    </row>
    <row r="1381" spans="1:16" ht="25.5">
      <c r="A1381" t="s">
        <v>50</v>
      </c>
      <c s="34" t="s">
        <v>51</v>
      </c>
      <c s="34" t="s">
        <v>3850</v>
      </c>
      <c s="35" t="s">
        <v>5</v>
      </c>
      <c s="6" t="s">
        <v>3851</v>
      </c>
      <c s="36" t="s">
        <v>54</v>
      </c>
      <c s="37">
        <v>1</v>
      </c>
      <c s="36">
        <v>0</v>
      </c>
      <c s="36">
        <f>ROUND(G1381*H1381,6)</f>
      </c>
      <c r="L1381" s="38">
        <v>0</v>
      </c>
      <c s="32">
        <f>ROUND(ROUND(L1381,2)*ROUND(G1381,3),2)</f>
      </c>
      <c s="36" t="s">
        <v>386</v>
      </c>
      <c>
        <f>(M1381*21)/100</f>
      </c>
      <c t="s">
        <v>28</v>
      </c>
    </row>
    <row r="1382" spans="1:5" ht="25.5">
      <c r="A1382" s="35" t="s">
        <v>56</v>
      </c>
      <c r="E1382" s="39" t="s">
        <v>3851</v>
      </c>
    </row>
    <row r="1383" spans="1:5" ht="12.75">
      <c r="A1383" s="35" t="s">
        <v>57</v>
      </c>
      <c r="E1383" s="40" t="s">
        <v>5</v>
      </c>
    </row>
    <row r="1384" spans="1:5" ht="12.75">
      <c r="A1384" t="s">
        <v>58</v>
      </c>
      <c r="E1384" s="39" t="s">
        <v>5</v>
      </c>
    </row>
    <row r="1385" spans="1:16" ht="25.5">
      <c r="A1385" t="s">
        <v>50</v>
      </c>
      <c s="34" t="s">
        <v>28</v>
      </c>
      <c s="34" t="s">
        <v>3852</v>
      </c>
      <c s="35" t="s">
        <v>5</v>
      </c>
      <c s="6" t="s">
        <v>3853</v>
      </c>
      <c s="36" t="s">
        <v>54</v>
      </c>
      <c s="37">
        <v>1</v>
      </c>
      <c s="36">
        <v>0.00125</v>
      </c>
      <c s="36">
        <f>ROUND(G1385*H1385,6)</f>
      </c>
      <c r="L1385" s="38">
        <v>0</v>
      </c>
      <c s="32">
        <f>ROUND(ROUND(L1385,2)*ROUND(G1385,3),2)</f>
      </c>
      <c s="36" t="s">
        <v>55</v>
      </c>
      <c>
        <f>(M1385*21)/100</f>
      </c>
      <c t="s">
        <v>28</v>
      </c>
    </row>
    <row r="1386" spans="1:5" ht="25.5">
      <c r="A1386" s="35" t="s">
        <v>56</v>
      </c>
      <c r="E1386" s="39" t="s">
        <v>3853</v>
      </c>
    </row>
    <row r="1387" spans="1:5" ht="12.75">
      <c r="A1387" s="35" t="s">
        <v>57</v>
      </c>
      <c r="E1387" s="40" t="s">
        <v>5</v>
      </c>
    </row>
    <row r="1388" spans="1:5" ht="63.75">
      <c r="A1388" t="s">
        <v>58</v>
      </c>
      <c r="E1388" s="39" t="s">
        <v>3854</v>
      </c>
    </row>
    <row r="1389" spans="1:16" ht="25.5">
      <c r="A1389" t="s">
        <v>50</v>
      </c>
      <c s="34" t="s">
        <v>26</v>
      </c>
      <c s="34" t="s">
        <v>3342</v>
      </c>
      <c s="35" t="s">
        <v>5</v>
      </c>
      <c s="6" t="s">
        <v>3855</v>
      </c>
      <c s="36" t="s">
        <v>54</v>
      </c>
      <c s="37">
        <v>1</v>
      </c>
      <c s="36">
        <v>0</v>
      </c>
      <c s="36">
        <f>ROUND(G1389*H1389,6)</f>
      </c>
      <c r="L1389" s="38">
        <v>0</v>
      </c>
      <c s="32">
        <f>ROUND(ROUND(L1389,2)*ROUND(G1389,3),2)</f>
      </c>
      <c s="36" t="s">
        <v>386</v>
      </c>
      <c>
        <f>(M1389*21)/100</f>
      </c>
      <c t="s">
        <v>28</v>
      </c>
    </row>
    <row r="1390" spans="1:5" ht="25.5">
      <c r="A1390" s="35" t="s">
        <v>56</v>
      </c>
      <c r="E1390" s="39" t="s">
        <v>3855</v>
      </c>
    </row>
    <row r="1391" spans="1:5" ht="12.75">
      <c r="A1391" s="35" t="s">
        <v>57</v>
      </c>
      <c r="E1391" s="40" t="s">
        <v>5</v>
      </c>
    </row>
    <row r="1392" spans="1:5" ht="12.75">
      <c r="A1392" t="s">
        <v>58</v>
      </c>
      <c r="E1392" s="39" t="s">
        <v>5</v>
      </c>
    </row>
    <row r="1393" spans="1:16" ht="12.75">
      <c r="A1393" t="s">
        <v>50</v>
      </c>
      <c s="34" t="s">
        <v>82</v>
      </c>
      <c s="34" t="s">
        <v>3346</v>
      </c>
      <c s="35" t="s">
        <v>5</v>
      </c>
      <c s="6" t="s">
        <v>3856</v>
      </c>
      <c s="36" t="s">
        <v>54</v>
      </c>
      <c s="37">
        <v>1</v>
      </c>
      <c s="36">
        <v>0.0008</v>
      </c>
      <c s="36">
        <f>ROUND(G1393*H1393,6)</f>
      </c>
      <c r="L1393" s="38">
        <v>0</v>
      </c>
      <c s="32">
        <f>ROUND(ROUND(L1393,2)*ROUND(G1393,3),2)</f>
      </c>
      <c s="36" t="s">
        <v>386</v>
      </c>
      <c>
        <f>(M1393*21)/100</f>
      </c>
      <c t="s">
        <v>28</v>
      </c>
    </row>
    <row r="1394" spans="1:5" ht="12.75">
      <c r="A1394" s="35" t="s">
        <v>56</v>
      </c>
      <c r="E1394" s="39" t="s">
        <v>3856</v>
      </c>
    </row>
    <row r="1395" spans="1:5" ht="12.75">
      <c r="A1395" s="35" t="s">
        <v>57</v>
      </c>
      <c r="E1395" s="40" t="s">
        <v>5</v>
      </c>
    </row>
    <row r="1396" spans="1:5" ht="12.75">
      <c r="A1396" t="s">
        <v>58</v>
      </c>
      <c r="E1396" s="39" t="s">
        <v>5</v>
      </c>
    </row>
    <row r="1397" spans="1:16" ht="25.5">
      <c r="A1397" t="s">
        <v>50</v>
      </c>
      <c s="34" t="s">
        <v>86</v>
      </c>
      <c s="34" t="s">
        <v>3354</v>
      </c>
      <c s="35" t="s">
        <v>5</v>
      </c>
      <c s="6" t="s">
        <v>3857</v>
      </c>
      <c s="36" t="s">
        <v>255</v>
      </c>
      <c s="37">
        <v>0.6</v>
      </c>
      <c s="36">
        <v>0.00344</v>
      </c>
      <c s="36">
        <f>ROUND(G1397*H1397,6)</f>
      </c>
      <c r="L1397" s="38">
        <v>0</v>
      </c>
      <c s="32">
        <f>ROUND(ROUND(L1397,2)*ROUND(G1397,3),2)</f>
      </c>
      <c s="36" t="s">
        <v>386</v>
      </c>
      <c>
        <f>(M1397*21)/100</f>
      </c>
      <c t="s">
        <v>28</v>
      </c>
    </row>
    <row r="1398" spans="1:5" ht="25.5">
      <c r="A1398" s="35" t="s">
        <v>56</v>
      </c>
      <c r="E1398" s="39" t="s">
        <v>3857</v>
      </c>
    </row>
    <row r="1399" spans="1:5" ht="12.75">
      <c r="A1399" s="35" t="s">
        <v>57</v>
      </c>
      <c r="E1399" s="40" t="s">
        <v>5</v>
      </c>
    </row>
    <row r="1400" spans="1:5" ht="12.75">
      <c r="A1400" t="s">
        <v>58</v>
      </c>
      <c r="E1400" s="39" t="s">
        <v>5</v>
      </c>
    </row>
    <row r="1401" spans="1:16" ht="25.5">
      <c r="A1401" t="s">
        <v>50</v>
      </c>
      <c s="34" t="s">
        <v>27</v>
      </c>
      <c s="34" t="s">
        <v>3360</v>
      </c>
      <c s="35" t="s">
        <v>5</v>
      </c>
      <c s="6" t="s">
        <v>3858</v>
      </c>
      <c s="36" t="s">
        <v>54</v>
      </c>
      <c s="37">
        <v>1</v>
      </c>
      <c s="36">
        <v>0</v>
      </c>
      <c s="36">
        <f>ROUND(G1401*H1401,6)</f>
      </c>
      <c r="L1401" s="38">
        <v>0</v>
      </c>
      <c s="32">
        <f>ROUND(ROUND(L1401,2)*ROUND(G1401,3),2)</f>
      </c>
      <c s="36" t="s">
        <v>386</v>
      </c>
      <c>
        <f>(M1401*21)/100</f>
      </c>
      <c t="s">
        <v>28</v>
      </c>
    </row>
    <row r="1402" spans="1:5" ht="25.5">
      <c r="A1402" s="35" t="s">
        <v>56</v>
      </c>
      <c r="E1402" s="39" t="s">
        <v>3858</v>
      </c>
    </row>
    <row r="1403" spans="1:5" ht="12.75">
      <c r="A1403" s="35" t="s">
        <v>57</v>
      </c>
      <c r="E1403" s="40" t="s">
        <v>5</v>
      </c>
    </row>
    <row r="1404" spans="1:5" ht="12.75">
      <c r="A1404" t="s">
        <v>58</v>
      </c>
      <c r="E1404" s="39" t="s">
        <v>5</v>
      </c>
    </row>
    <row r="1405" spans="1:16" ht="12.75">
      <c r="A1405" t="s">
        <v>50</v>
      </c>
      <c s="34" t="s">
        <v>93</v>
      </c>
      <c s="34" t="s">
        <v>3859</v>
      </c>
      <c s="35" t="s">
        <v>5</v>
      </c>
      <c s="6" t="s">
        <v>3860</v>
      </c>
      <c s="36" t="s">
        <v>54</v>
      </c>
      <c s="37">
        <v>1</v>
      </c>
      <c s="36">
        <v>0.0013</v>
      </c>
      <c s="36">
        <f>ROUND(G1405*H1405,6)</f>
      </c>
      <c r="L1405" s="38">
        <v>0</v>
      </c>
      <c s="32">
        <f>ROUND(ROUND(L1405,2)*ROUND(G1405,3),2)</f>
      </c>
      <c s="36" t="s">
        <v>55</v>
      </c>
      <c>
        <f>(M1405*21)/100</f>
      </c>
      <c t="s">
        <v>28</v>
      </c>
    </row>
    <row r="1406" spans="1:5" ht="12.75">
      <c r="A1406" s="35" t="s">
        <v>56</v>
      </c>
      <c r="E1406" s="39" t="s">
        <v>3860</v>
      </c>
    </row>
    <row r="1407" spans="1:5" ht="12.75">
      <c r="A1407" s="35" t="s">
        <v>57</v>
      </c>
      <c r="E1407" s="40" t="s">
        <v>5</v>
      </c>
    </row>
    <row r="1408" spans="1:5" ht="38.25">
      <c r="A1408" t="s">
        <v>58</v>
      </c>
      <c r="E1408" s="39" t="s">
        <v>3861</v>
      </c>
    </row>
    <row r="1409" spans="1:16" ht="25.5">
      <c r="A1409" t="s">
        <v>50</v>
      </c>
      <c s="34" t="s">
        <v>97</v>
      </c>
      <c s="34" t="s">
        <v>3365</v>
      </c>
      <c s="35" t="s">
        <v>5</v>
      </c>
      <c s="6" t="s">
        <v>3862</v>
      </c>
      <c s="36" t="s">
        <v>54</v>
      </c>
      <c s="37">
        <v>1</v>
      </c>
      <c s="36">
        <v>0.01154</v>
      </c>
      <c s="36">
        <f>ROUND(G1409*H1409,6)</f>
      </c>
      <c r="L1409" s="38">
        <v>0</v>
      </c>
      <c s="32">
        <f>ROUND(ROUND(L1409,2)*ROUND(G1409,3),2)</f>
      </c>
      <c s="36" t="s">
        <v>386</v>
      </c>
      <c>
        <f>(M1409*21)/100</f>
      </c>
      <c t="s">
        <v>28</v>
      </c>
    </row>
    <row r="1410" spans="1:5" ht="25.5">
      <c r="A1410" s="35" t="s">
        <v>56</v>
      </c>
      <c r="E1410" s="39" t="s">
        <v>3862</v>
      </c>
    </row>
    <row r="1411" spans="1:5" ht="12.75">
      <c r="A1411" s="35" t="s">
        <v>57</v>
      </c>
      <c r="E1411" s="40" t="s">
        <v>5</v>
      </c>
    </row>
    <row r="1412" spans="1:5" ht="63.75">
      <c r="A1412" t="s">
        <v>58</v>
      </c>
      <c r="E1412" s="39" t="s">
        <v>3367</v>
      </c>
    </row>
    <row r="1413" spans="1:16" ht="25.5">
      <c r="A1413" t="s">
        <v>50</v>
      </c>
      <c s="34" t="s">
        <v>65</v>
      </c>
      <c s="34" t="s">
        <v>3319</v>
      </c>
      <c s="35" t="s">
        <v>5</v>
      </c>
      <c s="6" t="s">
        <v>3863</v>
      </c>
      <c s="36" t="s">
        <v>240</v>
      </c>
      <c s="37">
        <v>0.017</v>
      </c>
      <c s="36">
        <v>0</v>
      </c>
      <c s="36">
        <f>ROUND(G1413*H1413,6)</f>
      </c>
      <c r="L1413" s="38">
        <v>0</v>
      </c>
      <c s="32">
        <f>ROUND(ROUND(L1413,2)*ROUND(G1413,3),2)</f>
      </c>
      <c s="36" t="s">
        <v>386</v>
      </c>
      <c>
        <f>(M1413*21)/100</f>
      </c>
      <c t="s">
        <v>28</v>
      </c>
    </row>
    <row r="1414" spans="1:5" ht="25.5">
      <c r="A1414" s="35" t="s">
        <v>56</v>
      </c>
      <c r="E1414" s="39" t="s">
        <v>3863</v>
      </c>
    </row>
    <row r="1415" spans="1:5" ht="12.75">
      <c r="A1415" s="35" t="s">
        <v>57</v>
      </c>
      <c r="E1415" s="40" t="s">
        <v>5</v>
      </c>
    </row>
    <row r="1416" spans="1:5" ht="12.75">
      <c r="A1416" t="s">
        <v>58</v>
      </c>
      <c r="E1416" s="39" t="s">
        <v>5</v>
      </c>
    </row>
    <row r="1417" spans="1:16" ht="38.25">
      <c r="A1417" t="s">
        <v>50</v>
      </c>
      <c s="34" t="s">
        <v>103</v>
      </c>
      <c s="34" t="s">
        <v>3321</v>
      </c>
      <c s="35" t="s">
        <v>5</v>
      </c>
      <c s="6" t="s">
        <v>3864</v>
      </c>
      <c s="36" t="s">
        <v>240</v>
      </c>
      <c s="37">
        <v>0.017</v>
      </c>
      <c s="36">
        <v>0</v>
      </c>
      <c s="36">
        <f>ROUND(G1417*H1417,6)</f>
      </c>
      <c r="L1417" s="38">
        <v>0</v>
      </c>
      <c s="32">
        <f>ROUND(ROUND(L1417,2)*ROUND(G1417,3),2)</f>
      </c>
      <c s="36" t="s">
        <v>386</v>
      </c>
      <c>
        <f>(M1417*21)/100</f>
      </c>
      <c t="s">
        <v>28</v>
      </c>
    </row>
    <row r="1418" spans="1:5" ht="38.25">
      <c r="A1418" s="35" t="s">
        <v>56</v>
      </c>
      <c r="E1418" s="39" t="s">
        <v>3865</v>
      </c>
    </row>
    <row r="1419" spans="1:5" ht="12.75">
      <c r="A1419" s="35" t="s">
        <v>57</v>
      </c>
      <c r="E1419" s="40" t="s">
        <v>5</v>
      </c>
    </row>
    <row r="1420" spans="1:5" ht="12.75">
      <c r="A1420" t="s">
        <v>58</v>
      </c>
      <c r="E1420" s="39" t="s">
        <v>5</v>
      </c>
    </row>
    <row r="1421" spans="1:13" ht="12.75">
      <c r="A1421" t="s">
        <v>2811</v>
      </c>
      <c r="C1421" s="31" t="s">
        <v>3866</v>
      </c>
      <c r="E1421" s="33" t="s">
        <v>3867</v>
      </c>
      <c r="J1421" s="32">
        <f>0+J1422</f>
      </c>
      <c s="32">
        <f>0+K1422</f>
      </c>
      <c s="32">
        <f>0+L1422</f>
      </c>
      <c s="32">
        <f>0+M1422</f>
      </c>
    </row>
    <row r="1422" spans="1:13" ht="12.75">
      <c r="A1422" t="s">
        <v>47</v>
      </c>
      <c r="C1422" s="31" t="s">
        <v>3173</v>
      </c>
      <c r="E1422" s="33" t="s">
        <v>3174</v>
      </c>
      <c r="J1422" s="32">
        <f>0</f>
      </c>
      <c s="32">
        <f>0</f>
      </c>
      <c s="32">
        <f>0+L1423+L1427+L1431+L1435+L1439+L1443+L1447+L1451+L1455+L1459</f>
      </c>
      <c s="32">
        <f>0+M1423+M1427+M1431+M1435+M1439+M1443+M1447+M1451+M1455+M1459</f>
      </c>
    </row>
    <row r="1423" spans="1:16" ht="25.5">
      <c r="A1423" t="s">
        <v>50</v>
      </c>
      <c s="34" t="s">
        <v>51</v>
      </c>
      <c s="34" t="s">
        <v>3868</v>
      </c>
      <c s="35" t="s">
        <v>5</v>
      </c>
      <c s="6" t="s">
        <v>3869</v>
      </c>
      <c s="36" t="s">
        <v>54</v>
      </c>
      <c s="37">
        <v>1</v>
      </c>
      <c s="36">
        <v>0</v>
      </c>
      <c s="36">
        <f>ROUND(G1423*H1423,6)</f>
      </c>
      <c r="L1423" s="38">
        <v>0</v>
      </c>
      <c s="32">
        <f>ROUND(ROUND(L1423,2)*ROUND(G1423,3),2)</f>
      </c>
      <c s="36" t="s">
        <v>386</v>
      </c>
      <c>
        <f>(M1423*21)/100</f>
      </c>
      <c t="s">
        <v>28</v>
      </c>
    </row>
    <row r="1424" spans="1:5" ht="25.5">
      <c r="A1424" s="35" t="s">
        <v>56</v>
      </c>
      <c r="E1424" s="39" t="s">
        <v>3869</v>
      </c>
    </row>
    <row r="1425" spans="1:5" ht="12.75">
      <c r="A1425" s="35" t="s">
        <v>57</v>
      </c>
      <c r="E1425" s="40" t="s">
        <v>5</v>
      </c>
    </row>
    <row r="1426" spans="1:5" ht="12.75">
      <c r="A1426" t="s">
        <v>58</v>
      </c>
      <c r="E1426" s="39" t="s">
        <v>5</v>
      </c>
    </row>
    <row r="1427" spans="1:16" ht="25.5">
      <c r="A1427" t="s">
        <v>50</v>
      </c>
      <c s="34" t="s">
        <v>28</v>
      </c>
      <c s="34" t="s">
        <v>3852</v>
      </c>
      <c s="35" t="s">
        <v>5</v>
      </c>
      <c s="6" t="s">
        <v>3870</v>
      </c>
      <c s="36" t="s">
        <v>54</v>
      </c>
      <c s="37">
        <v>1</v>
      </c>
      <c s="36">
        <v>0.00125</v>
      </c>
      <c s="36">
        <f>ROUND(G1427*H1427,6)</f>
      </c>
      <c r="L1427" s="38">
        <v>0</v>
      </c>
      <c s="32">
        <f>ROUND(ROUND(L1427,2)*ROUND(G1427,3),2)</f>
      </c>
      <c s="36" t="s">
        <v>55</v>
      </c>
      <c>
        <f>(M1427*21)/100</f>
      </c>
      <c t="s">
        <v>28</v>
      </c>
    </row>
    <row r="1428" spans="1:5" ht="25.5">
      <c r="A1428" s="35" t="s">
        <v>56</v>
      </c>
      <c r="E1428" s="39" t="s">
        <v>3870</v>
      </c>
    </row>
    <row r="1429" spans="1:5" ht="12.75">
      <c r="A1429" s="35" t="s">
        <v>57</v>
      </c>
      <c r="E1429" s="40" t="s">
        <v>5</v>
      </c>
    </row>
    <row r="1430" spans="1:5" ht="140.25">
      <c r="A1430" t="s">
        <v>58</v>
      </c>
      <c r="E1430" s="39" t="s">
        <v>3871</v>
      </c>
    </row>
    <row r="1431" spans="1:16" ht="25.5">
      <c r="A1431" t="s">
        <v>50</v>
      </c>
      <c s="34" t="s">
        <v>26</v>
      </c>
      <c s="34" t="s">
        <v>3342</v>
      </c>
      <c s="35" t="s">
        <v>5</v>
      </c>
      <c s="6" t="s">
        <v>3872</v>
      </c>
      <c s="36" t="s">
        <v>54</v>
      </c>
      <c s="37">
        <v>1</v>
      </c>
      <c s="36">
        <v>0</v>
      </c>
      <c s="36">
        <f>ROUND(G1431*H1431,6)</f>
      </c>
      <c r="L1431" s="38">
        <v>0</v>
      </c>
      <c s="32">
        <f>ROUND(ROUND(L1431,2)*ROUND(G1431,3),2)</f>
      </c>
      <c s="36" t="s">
        <v>386</v>
      </c>
      <c>
        <f>(M1431*21)/100</f>
      </c>
      <c t="s">
        <v>28</v>
      </c>
    </row>
    <row r="1432" spans="1:5" ht="25.5">
      <c r="A1432" s="35" t="s">
        <v>56</v>
      </c>
      <c r="E1432" s="39" t="s">
        <v>3872</v>
      </c>
    </row>
    <row r="1433" spans="1:5" ht="12.75">
      <c r="A1433" s="35" t="s">
        <v>57</v>
      </c>
      <c r="E1433" s="40" t="s">
        <v>5</v>
      </c>
    </row>
    <row r="1434" spans="1:5" ht="12.75">
      <c r="A1434" t="s">
        <v>58</v>
      </c>
      <c r="E1434" s="39" t="s">
        <v>5</v>
      </c>
    </row>
    <row r="1435" spans="1:16" ht="12.75">
      <c r="A1435" t="s">
        <v>50</v>
      </c>
      <c s="34" t="s">
        <v>82</v>
      </c>
      <c s="34" t="s">
        <v>3346</v>
      </c>
      <c s="35" t="s">
        <v>5</v>
      </c>
      <c s="6" t="s">
        <v>3873</v>
      </c>
      <c s="36" t="s">
        <v>54</v>
      </c>
      <c s="37">
        <v>1</v>
      </c>
      <c s="36">
        <v>0.0008</v>
      </c>
      <c s="36">
        <f>ROUND(G1435*H1435,6)</f>
      </c>
      <c r="L1435" s="38">
        <v>0</v>
      </c>
      <c s="32">
        <f>ROUND(ROUND(L1435,2)*ROUND(G1435,3),2)</f>
      </c>
      <c s="36" t="s">
        <v>386</v>
      </c>
      <c>
        <f>(M1435*21)/100</f>
      </c>
      <c t="s">
        <v>28</v>
      </c>
    </row>
    <row r="1436" spans="1:5" ht="12.75">
      <c r="A1436" s="35" t="s">
        <v>56</v>
      </c>
      <c r="E1436" s="39" t="s">
        <v>3873</v>
      </c>
    </row>
    <row r="1437" spans="1:5" ht="12.75">
      <c r="A1437" s="35" t="s">
        <v>57</v>
      </c>
      <c r="E1437" s="40" t="s">
        <v>5</v>
      </c>
    </row>
    <row r="1438" spans="1:5" ht="12.75">
      <c r="A1438" t="s">
        <v>58</v>
      </c>
      <c r="E1438" s="39" t="s">
        <v>5</v>
      </c>
    </row>
    <row r="1439" spans="1:16" ht="25.5">
      <c r="A1439" t="s">
        <v>50</v>
      </c>
      <c s="34" t="s">
        <v>86</v>
      </c>
      <c s="34" t="s">
        <v>3354</v>
      </c>
      <c s="35" t="s">
        <v>5</v>
      </c>
      <c s="6" t="s">
        <v>3874</v>
      </c>
      <c s="36" t="s">
        <v>255</v>
      </c>
      <c s="37">
        <v>0.6</v>
      </c>
      <c s="36">
        <v>0.00344</v>
      </c>
      <c s="36">
        <f>ROUND(G1439*H1439,6)</f>
      </c>
      <c r="L1439" s="38">
        <v>0</v>
      </c>
      <c s="32">
        <f>ROUND(ROUND(L1439,2)*ROUND(G1439,3),2)</f>
      </c>
      <c s="36" t="s">
        <v>386</v>
      </c>
      <c>
        <f>(M1439*21)/100</f>
      </c>
      <c t="s">
        <v>28</v>
      </c>
    </row>
    <row r="1440" spans="1:5" ht="25.5">
      <c r="A1440" s="35" t="s">
        <v>56</v>
      </c>
      <c r="E1440" s="39" t="s">
        <v>3874</v>
      </c>
    </row>
    <row r="1441" spans="1:5" ht="12.75">
      <c r="A1441" s="35" t="s">
        <v>57</v>
      </c>
      <c r="E1441" s="40" t="s">
        <v>5</v>
      </c>
    </row>
    <row r="1442" spans="1:5" ht="12.75">
      <c r="A1442" t="s">
        <v>58</v>
      </c>
      <c r="E1442" s="39" t="s">
        <v>5</v>
      </c>
    </row>
    <row r="1443" spans="1:16" ht="25.5">
      <c r="A1443" t="s">
        <v>50</v>
      </c>
      <c s="34" t="s">
        <v>27</v>
      </c>
      <c s="34" t="s">
        <v>3360</v>
      </c>
      <c s="35" t="s">
        <v>5</v>
      </c>
      <c s="6" t="s">
        <v>3875</v>
      </c>
      <c s="36" t="s">
        <v>54</v>
      </c>
      <c s="37">
        <v>1</v>
      </c>
      <c s="36">
        <v>0</v>
      </c>
      <c s="36">
        <f>ROUND(G1443*H1443,6)</f>
      </c>
      <c r="L1443" s="38">
        <v>0</v>
      </c>
      <c s="32">
        <f>ROUND(ROUND(L1443,2)*ROUND(G1443,3),2)</f>
      </c>
      <c s="36" t="s">
        <v>386</v>
      </c>
      <c>
        <f>(M1443*21)/100</f>
      </c>
      <c t="s">
        <v>28</v>
      </c>
    </row>
    <row r="1444" spans="1:5" ht="25.5">
      <c r="A1444" s="35" t="s">
        <v>56</v>
      </c>
      <c r="E1444" s="39" t="s">
        <v>3875</v>
      </c>
    </row>
    <row r="1445" spans="1:5" ht="12.75">
      <c r="A1445" s="35" t="s">
        <v>57</v>
      </c>
      <c r="E1445" s="40" t="s">
        <v>5</v>
      </c>
    </row>
    <row r="1446" spans="1:5" ht="12.75">
      <c r="A1446" t="s">
        <v>58</v>
      </c>
      <c r="E1446" s="39" t="s">
        <v>5</v>
      </c>
    </row>
    <row r="1447" spans="1:16" ht="12.75">
      <c r="A1447" t="s">
        <v>50</v>
      </c>
      <c s="34" t="s">
        <v>93</v>
      </c>
      <c s="34" t="s">
        <v>3876</v>
      </c>
      <c s="35" t="s">
        <v>5</v>
      </c>
      <c s="6" t="s">
        <v>3877</v>
      </c>
      <c s="36" t="s">
        <v>54</v>
      </c>
      <c s="37">
        <v>1</v>
      </c>
      <c s="36">
        <v>0.0013</v>
      </c>
      <c s="36">
        <f>ROUND(G1447*H1447,6)</f>
      </c>
      <c r="L1447" s="38">
        <v>0</v>
      </c>
      <c s="32">
        <f>ROUND(ROUND(L1447,2)*ROUND(G1447,3),2)</f>
      </c>
      <c s="36" t="s">
        <v>55</v>
      </c>
      <c>
        <f>(M1447*21)/100</f>
      </c>
      <c t="s">
        <v>28</v>
      </c>
    </row>
    <row r="1448" spans="1:5" ht="12.75">
      <c r="A1448" s="35" t="s">
        <v>56</v>
      </c>
      <c r="E1448" s="39" t="s">
        <v>3877</v>
      </c>
    </row>
    <row r="1449" spans="1:5" ht="12.75">
      <c r="A1449" s="35" t="s">
        <v>57</v>
      </c>
      <c r="E1449" s="40" t="s">
        <v>5</v>
      </c>
    </row>
    <row r="1450" spans="1:5" ht="38.25">
      <c r="A1450" t="s">
        <v>58</v>
      </c>
      <c r="E1450" s="39" t="s">
        <v>3861</v>
      </c>
    </row>
    <row r="1451" spans="1:16" ht="25.5">
      <c r="A1451" t="s">
        <v>50</v>
      </c>
      <c s="34" t="s">
        <v>97</v>
      </c>
      <c s="34" t="s">
        <v>3878</v>
      </c>
      <c s="35" t="s">
        <v>5</v>
      </c>
      <c s="6" t="s">
        <v>3879</v>
      </c>
      <c s="36" t="s">
        <v>54</v>
      </c>
      <c s="37">
        <v>1</v>
      </c>
      <c s="36">
        <v>0.0161</v>
      </c>
      <c s="36">
        <f>ROUND(G1451*H1451,6)</f>
      </c>
      <c r="L1451" s="38">
        <v>0</v>
      </c>
      <c s="32">
        <f>ROUND(ROUND(L1451,2)*ROUND(G1451,3),2)</f>
      </c>
      <c s="36" t="s">
        <v>386</v>
      </c>
      <c>
        <f>(M1451*21)/100</f>
      </c>
      <c t="s">
        <v>28</v>
      </c>
    </row>
    <row r="1452" spans="1:5" ht="25.5">
      <c r="A1452" s="35" t="s">
        <v>56</v>
      </c>
      <c r="E1452" s="39" t="s">
        <v>3879</v>
      </c>
    </row>
    <row r="1453" spans="1:5" ht="12.75">
      <c r="A1453" s="35" t="s">
        <v>57</v>
      </c>
      <c r="E1453" s="40" t="s">
        <v>5</v>
      </c>
    </row>
    <row r="1454" spans="1:5" ht="63.75">
      <c r="A1454" t="s">
        <v>58</v>
      </c>
      <c r="E1454" s="39" t="s">
        <v>3880</v>
      </c>
    </row>
    <row r="1455" spans="1:16" ht="25.5">
      <c r="A1455" t="s">
        <v>50</v>
      </c>
      <c s="34" t="s">
        <v>65</v>
      </c>
      <c s="34" t="s">
        <v>3319</v>
      </c>
      <c s="35" t="s">
        <v>5</v>
      </c>
      <c s="6" t="s">
        <v>3881</v>
      </c>
      <c s="36" t="s">
        <v>240</v>
      </c>
      <c s="37">
        <v>0.022</v>
      </c>
      <c s="36">
        <v>0</v>
      </c>
      <c s="36">
        <f>ROUND(G1455*H1455,6)</f>
      </c>
      <c r="L1455" s="38">
        <v>0</v>
      </c>
      <c s="32">
        <f>ROUND(ROUND(L1455,2)*ROUND(G1455,3),2)</f>
      </c>
      <c s="36" t="s">
        <v>386</v>
      </c>
      <c>
        <f>(M1455*21)/100</f>
      </c>
      <c t="s">
        <v>28</v>
      </c>
    </row>
    <row r="1456" spans="1:5" ht="25.5">
      <c r="A1456" s="35" t="s">
        <v>56</v>
      </c>
      <c r="E1456" s="39" t="s">
        <v>3881</v>
      </c>
    </row>
    <row r="1457" spans="1:5" ht="12.75">
      <c r="A1457" s="35" t="s">
        <v>57</v>
      </c>
      <c r="E1457" s="40" t="s">
        <v>5</v>
      </c>
    </row>
    <row r="1458" spans="1:5" ht="12.75">
      <c r="A1458" t="s">
        <v>58</v>
      </c>
      <c r="E1458" s="39" t="s">
        <v>5</v>
      </c>
    </row>
    <row r="1459" spans="1:16" ht="38.25">
      <c r="A1459" t="s">
        <v>50</v>
      </c>
      <c s="34" t="s">
        <v>103</v>
      </c>
      <c s="34" t="s">
        <v>3321</v>
      </c>
      <c s="35" t="s">
        <v>5</v>
      </c>
      <c s="6" t="s">
        <v>3882</v>
      </c>
      <c s="36" t="s">
        <v>240</v>
      </c>
      <c s="37">
        <v>0.022</v>
      </c>
      <c s="36">
        <v>0</v>
      </c>
      <c s="36">
        <f>ROUND(G1459*H1459,6)</f>
      </c>
      <c r="L1459" s="38">
        <v>0</v>
      </c>
      <c s="32">
        <f>ROUND(ROUND(L1459,2)*ROUND(G1459,3),2)</f>
      </c>
      <c s="36" t="s">
        <v>386</v>
      </c>
      <c>
        <f>(M1459*21)/100</f>
      </c>
      <c t="s">
        <v>28</v>
      </c>
    </row>
    <row r="1460" spans="1:5" ht="38.25">
      <c r="A1460" s="35" t="s">
        <v>56</v>
      </c>
      <c r="E1460" s="39" t="s">
        <v>3883</v>
      </c>
    </row>
    <row r="1461" spans="1:5" ht="12.75">
      <c r="A1461" s="35" t="s">
        <v>57</v>
      </c>
      <c r="E1461" s="40" t="s">
        <v>5</v>
      </c>
    </row>
    <row r="1462" spans="1:5" ht="12.75">
      <c r="A1462" t="s">
        <v>58</v>
      </c>
      <c r="E1462" s="39" t="s">
        <v>5</v>
      </c>
    </row>
    <row r="1463" spans="1:13" ht="12.75">
      <c r="A1463" t="s">
        <v>2811</v>
      </c>
      <c r="C1463" s="31" t="s">
        <v>3884</v>
      </c>
      <c r="E1463" s="33" t="s">
        <v>3885</v>
      </c>
      <c r="J1463" s="32">
        <f>0+J1464</f>
      </c>
      <c s="32">
        <f>0+K1464</f>
      </c>
      <c s="32">
        <f>0+L1464</f>
      </c>
      <c s="32">
        <f>0+M1464</f>
      </c>
    </row>
    <row r="1464" spans="1:13" ht="12.75">
      <c r="A1464" t="s">
        <v>47</v>
      </c>
      <c r="C1464" s="31" t="s">
        <v>3173</v>
      </c>
      <c r="E1464" s="33" t="s">
        <v>3174</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3886</v>
      </c>
      <c s="35" t="s">
        <v>5</v>
      </c>
      <c s="6" t="s">
        <v>3887</v>
      </c>
      <c s="36" t="s">
        <v>54</v>
      </c>
      <c s="37">
        <v>1</v>
      </c>
      <c s="36">
        <v>0</v>
      </c>
      <c s="36">
        <f>ROUND(G1465*H1465,6)</f>
      </c>
      <c r="L1465" s="38">
        <v>0</v>
      </c>
      <c s="32">
        <f>ROUND(ROUND(L1465,2)*ROUND(G1465,3),2)</f>
      </c>
      <c s="36" t="s">
        <v>386</v>
      </c>
      <c>
        <f>(M1465*21)/100</f>
      </c>
      <c t="s">
        <v>28</v>
      </c>
    </row>
    <row r="1466" spans="1:5" ht="25.5">
      <c r="A1466" s="35" t="s">
        <v>56</v>
      </c>
      <c r="E1466" s="39" t="s">
        <v>3887</v>
      </c>
    </row>
    <row r="1467" spans="1:5" ht="12.75">
      <c r="A1467" s="35" t="s">
        <v>57</v>
      </c>
      <c r="E1467" s="40" t="s">
        <v>5</v>
      </c>
    </row>
    <row r="1468" spans="1:5" ht="12.75">
      <c r="A1468" t="s">
        <v>58</v>
      </c>
      <c r="E1468" s="39" t="s">
        <v>5</v>
      </c>
    </row>
    <row r="1469" spans="1:16" ht="12.75">
      <c r="A1469" t="s">
        <v>50</v>
      </c>
      <c s="34" t="s">
        <v>28</v>
      </c>
      <c s="34" t="s">
        <v>3888</v>
      </c>
      <c s="35" t="s">
        <v>5</v>
      </c>
      <c s="6" t="s">
        <v>3889</v>
      </c>
      <c s="36" t="s">
        <v>54</v>
      </c>
      <c s="37">
        <v>1</v>
      </c>
      <c s="36">
        <v>0.068</v>
      </c>
      <c s="36">
        <f>ROUND(G1469*H1469,6)</f>
      </c>
      <c r="L1469" s="38">
        <v>0</v>
      </c>
      <c s="32">
        <f>ROUND(ROUND(L1469,2)*ROUND(G1469,3),2)</f>
      </c>
      <c s="36" t="s">
        <v>386</v>
      </c>
      <c>
        <f>(M1469*21)/100</f>
      </c>
      <c t="s">
        <v>28</v>
      </c>
    </row>
    <row r="1470" spans="1:5" ht="12.75">
      <c r="A1470" s="35" t="s">
        <v>56</v>
      </c>
      <c r="E1470" s="39" t="s">
        <v>3889</v>
      </c>
    </row>
    <row r="1471" spans="1:5" ht="12.75">
      <c r="A1471" s="35" t="s">
        <v>57</v>
      </c>
      <c r="E1471" s="40" t="s">
        <v>5</v>
      </c>
    </row>
    <row r="1472" spans="1:5" ht="140.25">
      <c r="A1472" t="s">
        <v>58</v>
      </c>
      <c r="E1472" s="39" t="s">
        <v>3890</v>
      </c>
    </row>
    <row r="1473" spans="1:16" ht="12.75">
      <c r="A1473" t="s">
        <v>50</v>
      </c>
      <c s="34" t="s">
        <v>26</v>
      </c>
      <c s="34" t="s">
        <v>3891</v>
      </c>
      <c s="35" t="s">
        <v>5</v>
      </c>
      <c s="6" t="s">
        <v>3892</v>
      </c>
      <c s="36" t="s">
        <v>54</v>
      </c>
      <c s="37">
        <v>1</v>
      </c>
      <c s="36">
        <v>0</v>
      </c>
      <c s="36">
        <f>ROUND(G1473*H1473,6)</f>
      </c>
      <c r="L1473" s="38">
        <v>0</v>
      </c>
      <c s="32">
        <f>ROUND(ROUND(L1473,2)*ROUND(G1473,3),2)</f>
      </c>
      <c s="36" t="s">
        <v>386</v>
      </c>
      <c>
        <f>(M1473*21)/100</f>
      </c>
      <c t="s">
        <v>28</v>
      </c>
    </row>
    <row r="1474" spans="1:5" ht="12.75">
      <c r="A1474" s="35" t="s">
        <v>56</v>
      </c>
      <c r="E1474" s="39" t="s">
        <v>3892</v>
      </c>
    </row>
    <row r="1475" spans="1:5" ht="12.75">
      <c r="A1475" s="35" t="s">
        <v>57</v>
      </c>
      <c r="E1475" s="40" t="s">
        <v>5</v>
      </c>
    </row>
    <row r="1476" spans="1:5" ht="12.75">
      <c r="A1476" t="s">
        <v>58</v>
      </c>
      <c r="E1476" s="39" t="s">
        <v>5</v>
      </c>
    </row>
    <row r="1477" spans="1:16" ht="12.75">
      <c r="A1477" t="s">
        <v>50</v>
      </c>
      <c s="34" t="s">
        <v>82</v>
      </c>
      <c s="34" t="s">
        <v>3893</v>
      </c>
      <c s="35" t="s">
        <v>5</v>
      </c>
      <c s="6" t="s">
        <v>3894</v>
      </c>
      <c s="36" t="s">
        <v>54</v>
      </c>
      <c s="37">
        <v>1</v>
      </c>
      <c s="36">
        <v>0.029</v>
      </c>
      <c s="36">
        <f>ROUND(G1477*H1477,6)</f>
      </c>
      <c r="L1477" s="38">
        <v>0</v>
      </c>
      <c s="32">
        <f>ROUND(ROUND(L1477,2)*ROUND(G1477,3),2)</f>
      </c>
      <c s="36" t="s">
        <v>386</v>
      </c>
      <c>
        <f>(M1477*21)/100</f>
      </c>
      <c t="s">
        <v>28</v>
      </c>
    </row>
    <row r="1478" spans="1:5" ht="12.75">
      <c r="A1478" s="35" t="s">
        <v>56</v>
      </c>
      <c r="E1478" s="39" t="s">
        <v>3894</v>
      </c>
    </row>
    <row r="1479" spans="1:5" ht="12.75">
      <c r="A1479" s="35" t="s">
        <v>57</v>
      </c>
      <c r="E1479" s="40" t="s">
        <v>5</v>
      </c>
    </row>
    <row r="1480" spans="1:5" ht="114.75">
      <c r="A1480" t="s">
        <v>58</v>
      </c>
      <c r="E1480" s="39" t="s">
        <v>3895</v>
      </c>
    </row>
    <row r="1481" spans="1:16" ht="12.75">
      <c r="A1481" t="s">
        <v>50</v>
      </c>
      <c s="34" t="s">
        <v>86</v>
      </c>
      <c s="34" t="s">
        <v>3896</v>
      </c>
      <c s="35" t="s">
        <v>5</v>
      </c>
      <c s="6" t="s">
        <v>3897</v>
      </c>
      <c s="36" t="s">
        <v>54</v>
      </c>
      <c s="37">
        <v>1</v>
      </c>
      <c s="36">
        <v>0</v>
      </c>
      <c s="36">
        <f>ROUND(G1481*H1481,6)</f>
      </c>
      <c r="L1481" s="38">
        <v>0</v>
      </c>
      <c s="32">
        <f>ROUND(ROUND(L1481,2)*ROUND(G1481,3),2)</f>
      </c>
      <c s="36" t="s">
        <v>386</v>
      </c>
      <c>
        <f>(M1481*21)/100</f>
      </c>
      <c t="s">
        <v>28</v>
      </c>
    </row>
    <row r="1482" spans="1:5" ht="12.75">
      <c r="A1482" s="35" t="s">
        <v>56</v>
      </c>
      <c r="E1482" s="39" t="s">
        <v>3897</v>
      </c>
    </row>
    <row r="1483" spans="1:5" ht="12.75">
      <c r="A1483" s="35" t="s">
        <v>57</v>
      </c>
      <c r="E1483" s="40" t="s">
        <v>5</v>
      </c>
    </row>
    <row r="1484" spans="1:5" ht="12.75">
      <c r="A1484" t="s">
        <v>58</v>
      </c>
      <c r="E1484" s="39" t="s">
        <v>5</v>
      </c>
    </row>
    <row r="1485" spans="1:16" ht="12.75">
      <c r="A1485" t="s">
        <v>50</v>
      </c>
      <c s="34" t="s">
        <v>27</v>
      </c>
      <c s="34" t="s">
        <v>3898</v>
      </c>
      <c s="35" t="s">
        <v>5</v>
      </c>
      <c s="6" t="s">
        <v>3899</v>
      </c>
      <c s="36" t="s">
        <v>54</v>
      </c>
      <c s="37">
        <v>1</v>
      </c>
      <c s="36">
        <v>0.034</v>
      </c>
      <c s="36">
        <f>ROUND(G1485*H1485,6)</f>
      </c>
      <c r="L1485" s="38">
        <v>0</v>
      </c>
      <c s="32">
        <f>ROUND(ROUND(L1485,2)*ROUND(G1485,3),2)</f>
      </c>
      <c s="36" t="s">
        <v>386</v>
      </c>
      <c>
        <f>(M1485*21)/100</f>
      </c>
      <c t="s">
        <v>28</v>
      </c>
    </row>
    <row r="1486" spans="1:5" ht="12.75">
      <c r="A1486" s="35" t="s">
        <v>56</v>
      </c>
      <c r="E1486" s="39" t="s">
        <v>3899</v>
      </c>
    </row>
    <row r="1487" spans="1:5" ht="12.75">
      <c r="A1487" s="35" t="s">
        <v>57</v>
      </c>
      <c r="E1487" s="40" t="s">
        <v>5</v>
      </c>
    </row>
    <row r="1488" spans="1:5" ht="114.75">
      <c r="A1488" t="s">
        <v>58</v>
      </c>
      <c r="E1488" s="39" t="s">
        <v>3900</v>
      </c>
    </row>
    <row r="1489" spans="1:16" ht="12.75">
      <c r="A1489" t="s">
        <v>50</v>
      </c>
      <c s="34" t="s">
        <v>93</v>
      </c>
      <c s="34" t="s">
        <v>3901</v>
      </c>
      <c s="35" t="s">
        <v>5</v>
      </c>
      <c s="6" t="s">
        <v>3902</v>
      </c>
      <c s="36" t="s">
        <v>54</v>
      </c>
      <c s="37">
        <v>1</v>
      </c>
      <c s="36">
        <v>0</v>
      </c>
      <c s="36">
        <f>ROUND(G1489*H1489,6)</f>
      </c>
      <c r="L1489" s="38">
        <v>0</v>
      </c>
      <c s="32">
        <f>ROUND(ROUND(L1489,2)*ROUND(G1489,3),2)</f>
      </c>
      <c s="36" t="s">
        <v>386</v>
      </c>
      <c>
        <f>(M1489*21)/100</f>
      </c>
      <c t="s">
        <v>28</v>
      </c>
    </row>
    <row r="1490" spans="1:5" ht="12.75">
      <c r="A1490" s="35" t="s">
        <v>56</v>
      </c>
      <c r="E1490" s="39" t="s">
        <v>3902</v>
      </c>
    </row>
    <row r="1491" spans="1:5" ht="12.75">
      <c r="A1491" s="35" t="s">
        <v>57</v>
      </c>
      <c r="E1491" s="40" t="s">
        <v>5</v>
      </c>
    </row>
    <row r="1492" spans="1:5" ht="12.75">
      <c r="A1492" t="s">
        <v>58</v>
      </c>
      <c r="E1492" s="39" t="s">
        <v>5</v>
      </c>
    </row>
    <row r="1493" spans="1:16" ht="25.5">
      <c r="A1493" t="s">
        <v>50</v>
      </c>
      <c s="34" t="s">
        <v>97</v>
      </c>
      <c s="34" t="s">
        <v>3903</v>
      </c>
      <c s="35" t="s">
        <v>5</v>
      </c>
      <c s="6" t="s">
        <v>3904</v>
      </c>
      <c s="36" t="s">
        <v>54</v>
      </c>
      <c s="37">
        <v>2</v>
      </c>
      <c s="36">
        <v>0.0002</v>
      </c>
      <c s="36">
        <f>ROUND(G1493*H1493,6)</f>
      </c>
      <c r="L1493" s="38">
        <v>0</v>
      </c>
      <c s="32">
        <f>ROUND(ROUND(L1493,2)*ROUND(G1493,3),2)</f>
      </c>
      <c s="36" t="s">
        <v>386</v>
      </c>
      <c>
        <f>(M1493*21)/100</f>
      </c>
      <c t="s">
        <v>28</v>
      </c>
    </row>
    <row r="1494" spans="1:5" ht="25.5">
      <c r="A1494" s="35" t="s">
        <v>56</v>
      </c>
      <c r="E1494" s="39" t="s">
        <v>3904</v>
      </c>
    </row>
    <row r="1495" spans="1:5" ht="12.75">
      <c r="A1495" s="35" t="s">
        <v>57</v>
      </c>
      <c r="E1495" s="40" t="s">
        <v>3905</v>
      </c>
    </row>
    <row r="1496" spans="1:5" ht="12.75">
      <c r="A1496" t="s">
        <v>58</v>
      </c>
      <c r="E1496" s="39" t="s">
        <v>5</v>
      </c>
    </row>
    <row r="1497" spans="1:16" ht="12.75">
      <c r="A1497" t="s">
        <v>50</v>
      </c>
      <c s="34" t="s">
        <v>65</v>
      </c>
      <c s="34" t="s">
        <v>3906</v>
      </c>
      <c s="35" t="s">
        <v>5</v>
      </c>
      <c s="6" t="s">
        <v>3907</v>
      </c>
      <c s="36" t="s">
        <v>54</v>
      </c>
      <c s="37">
        <v>2</v>
      </c>
      <c s="36">
        <v>0</v>
      </c>
      <c s="36">
        <f>ROUND(G1497*H1497,6)</f>
      </c>
      <c r="L1497" s="38">
        <v>0</v>
      </c>
      <c s="32">
        <f>ROUND(ROUND(L1497,2)*ROUND(G1497,3),2)</f>
      </c>
      <c s="36" t="s">
        <v>386</v>
      </c>
      <c>
        <f>(M1497*21)/100</f>
      </c>
      <c t="s">
        <v>28</v>
      </c>
    </row>
    <row r="1498" spans="1:5" ht="12.75">
      <c r="A1498" s="35" t="s">
        <v>56</v>
      </c>
      <c r="E1498" s="39" t="s">
        <v>3907</v>
      </c>
    </row>
    <row r="1499" spans="1:5" ht="12.75">
      <c r="A1499" s="35" t="s">
        <v>57</v>
      </c>
      <c r="E1499" s="40" t="s">
        <v>5</v>
      </c>
    </row>
    <row r="1500" spans="1:5" ht="12.75">
      <c r="A1500" t="s">
        <v>58</v>
      </c>
      <c r="E1500" s="39" t="s">
        <v>5</v>
      </c>
    </row>
    <row r="1501" spans="1:16" ht="12.75">
      <c r="A1501" t="s">
        <v>50</v>
      </c>
      <c s="34" t="s">
        <v>103</v>
      </c>
      <c s="34" t="s">
        <v>3908</v>
      </c>
      <c s="35" t="s">
        <v>5</v>
      </c>
      <c s="6" t="s">
        <v>3909</v>
      </c>
      <c s="36" t="s">
        <v>54</v>
      </c>
      <c s="37">
        <v>2</v>
      </c>
      <c s="36">
        <v>0.00128</v>
      </c>
      <c s="36">
        <f>ROUND(G1501*H1501,6)</f>
      </c>
      <c r="L1501" s="38">
        <v>0</v>
      </c>
      <c s="32">
        <f>ROUND(ROUND(L1501,2)*ROUND(G1501,3),2)</f>
      </c>
      <c s="36" t="s">
        <v>386</v>
      </c>
      <c>
        <f>(M1501*21)/100</f>
      </c>
      <c t="s">
        <v>28</v>
      </c>
    </row>
    <row r="1502" spans="1:5" ht="12.75">
      <c r="A1502" s="35" t="s">
        <v>56</v>
      </c>
      <c r="E1502" s="39" t="s">
        <v>3909</v>
      </c>
    </row>
    <row r="1503" spans="1:5" ht="12.75">
      <c r="A1503" s="35" t="s">
        <v>57</v>
      </c>
      <c r="E1503" s="40" t="s">
        <v>5</v>
      </c>
    </row>
    <row r="1504" spans="1:5" ht="12.75">
      <c r="A1504" t="s">
        <v>58</v>
      </c>
      <c r="E1504" s="39" t="s">
        <v>5</v>
      </c>
    </row>
    <row r="1505" spans="1:16" ht="12.75">
      <c r="A1505" t="s">
        <v>50</v>
      </c>
      <c s="34" t="s">
        <v>107</v>
      </c>
      <c s="34" t="s">
        <v>3212</v>
      </c>
      <c s="35" t="s">
        <v>5</v>
      </c>
      <c s="6" t="s">
        <v>3910</v>
      </c>
      <c s="36" t="s">
        <v>54</v>
      </c>
      <c s="37">
        <v>2</v>
      </c>
      <c s="36">
        <v>0</v>
      </c>
      <c s="36">
        <f>ROUND(G1505*H1505,6)</f>
      </c>
      <c r="L1505" s="38">
        <v>0</v>
      </c>
      <c s="32">
        <f>ROUND(ROUND(L1505,2)*ROUND(G1505,3),2)</f>
      </c>
      <c s="36" t="s">
        <v>386</v>
      </c>
      <c>
        <f>(M1505*21)/100</f>
      </c>
      <c t="s">
        <v>28</v>
      </c>
    </row>
    <row r="1506" spans="1:5" ht="12.75">
      <c r="A1506" s="35" t="s">
        <v>56</v>
      </c>
      <c r="E1506" s="39" t="s">
        <v>3910</v>
      </c>
    </row>
    <row r="1507" spans="1:5" ht="12.75">
      <c r="A1507" s="35" t="s">
        <v>57</v>
      </c>
      <c r="E1507" s="40" t="s">
        <v>5</v>
      </c>
    </row>
    <row r="1508" spans="1:5" ht="12.75">
      <c r="A1508" t="s">
        <v>58</v>
      </c>
      <c r="E1508" s="39" t="s">
        <v>5</v>
      </c>
    </row>
    <row r="1509" spans="1:16" ht="12.75">
      <c r="A1509" t="s">
        <v>50</v>
      </c>
      <c s="34" t="s">
        <v>110</v>
      </c>
      <c s="34" t="s">
        <v>3215</v>
      </c>
      <c s="35" t="s">
        <v>5</v>
      </c>
      <c s="6" t="s">
        <v>3911</v>
      </c>
      <c s="36" t="s">
        <v>255</v>
      </c>
      <c s="37">
        <v>8</v>
      </c>
      <c s="36">
        <v>0.00041</v>
      </c>
      <c s="36">
        <f>ROUND(G1509*H1509,6)</f>
      </c>
      <c r="L1509" s="38">
        <v>0</v>
      </c>
      <c s="32">
        <f>ROUND(ROUND(L1509,2)*ROUND(G1509,3),2)</f>
      </c>
      <c s="36" t="s">
        <v>386</v>
      </c>
      <c>
        <f>(M1509*21)/100</f>
      </c>
      <c t="s">
        <v>28</v>
      </c>
    </row>
    <row r="1510" spans="1:5" ht="12.75">
      <c r="A1510" s="35" t="s">
        <v>56</v>
      </c>
      <c r="E1510" s="39" t="s">
        <v>3911</v>
      </c>
    </row>
    <row r="1511" spans="1:5" ht="12.75">
      <c r="A1511" s="35" t="s">
        <v>57</v>
      </c>
      <c r="E1511" s="40" t="s">
        <v>5</v>
      </c>
    </row>
    <row r="1512" spans="1:5" ht="12.75">
      <c r="A1512" t="s">
        <v>58</v>
      </c>
      <c r="E1512" s="39" t="s">
        <v>5</v>
      </c>
    </row>
    <row r="1513" spans="1:16" ht="25.5">
      <c r="A1513" t="s">
        <v>50</v>
      </c>
      <c s="34" t="s">
        <v>113</v>
      </c>
      <c s="34" t="s">
        <v>3197</v>
      </c>
      <c s="35" t="s">
        <v>5</v>
      </c>
      <c s="6" t="s">
        <v>3912</v>
      </c>
      <c s="36" t="s">
        <v>255</v>
      </c>
      <c s="37">
        <v>4</v>
      </c>
      <c s="36">
        <v>0.0016</v>
      </c>
      <c s="36">
        <f>ROUND(G1513*H1513,6)</f>
      </c>
      <c r="L1513" s="38">
        <v>0</v>
      </c>
      <c s="32">
        <f>ROUND(ROUND(L1513,2)*ROUND(G1513,3),2)</f>
      </c>
      <c s="36" t="s">
        <v>55</v>
      </c>
      <c>
        <f>(M1513*21)/100</f>
      </c>
      <c t="s">
        <v>28</v>
      </c>
    </row>
    <row r="1514" spans="1:5" ht="25.5">
      <c r="A1514" s="35" t="s">
        <v>56</v>
      </c>
      <c r="E1514" s="39" t="s">
        <v>3912</v>
      </c>
    </row>
    <row r="1515" spans="1:5" ht="12.75">
      <c r="A1515" s="35" t="s">
        <v>57</v>
      </c>
      <c r="E1515" s="40" t="s">
        <v>5</v>
      </c>
    </row>
    <row r="1516" spans="1:5" ht="12.75">
      <c r="A1516" t="s">
        <v>58</v>
      </c>
      <c r="E1516" s="39" t="s">
        <v>5</v>
      </c>
    </row>
    <row r="1517" spans="1:16" ht="25.5">
      <c r="A1517" t="s">
        <v>50</v>
      </c>
      <c s="34" t="s">
        <v>116</v>
      </c>
      <c s="34" t="s">
        <v>3199</v>
      </c>
      <c s="35" t="s">
        <v>5</v>
      </c>
      <c s="6" t="s">
        <v>3913</v>
      </c>
      <c s="36" t="s">
        <v>255</v>
      </c>
      <c s="37">
        <v>4.12</v>
      </c>
      <c s="36">
        <v>0.0016</v>
      </c>
      <c s="36">
        <f>ROUND(G1517*H1517,6)</f>
      </c>
      <c r="L1517" s="38">
        <v>0</v>
      </c>
      <c s="32">
        <f>ROUND(ROUND(L1517,2)*ROUND(G1517,3),2)</f>
      </c>
      <c s="36" t="s">
        <v>55</v>
      </c>
      <c>
        <f>(M1517*21)/100</f>
      </c>
      <c t="s">
        <v>28</v>
      </c>
    </row>
    <row r="1518" spans="1:5" ht="25.5">
      <c r="A1518" s="35" t="s">
        <v>56</v>
      </c>
      <c r="E1518" s="39" t="s">
        <v>3913</v>
      </c>
    </row>
    <row r="1519" spans="1:5" ht="12.75">
      <c r="A1519" s="35" t="s">
        <v>57</v>
      </c>
      <c r="E1519" s="40" t="s">
        <v>3914</v>
      </c>
    </row>
    <row r="1520" spans="1:5" ht="63.75">
      <c r="A1520" t="s">
        <v>58</v>
      </c>
      <c r="E1520" s="39" t="s">
        <v>3202</v>
      </c>
    </row>
    <row r="1521" spans="1:16" ht="12.75">
      <c r="A1521" t="s">
        <v>50</v>
      </c>
      <c s="34" t="s">
        <v>120</v>
      </c>
      <c s="34" t="s">
        <v>3208</v>
      </c>
      <c s="35" t="s">
        <v>5</v>
      </c>
      <c s="6" t="s">
        <v>3915</v>
      </c>
      <c s="36" t="s">
        <v>305</v>
      </c>
      <c s="37">
        <v>2</v>
      </c>
      <c s="36">
        <v>0</v>
      </c>
      <c s="36">
        <f>ROUND(G1521*H1521,6)</f>
      </c>
      <c r="L1521" s="38">
        <v>0</v>
      </c>
      <c s="32">
        <f>ROUND(ROUND(L1521,2)*ROUND(G1521,3),2)</f>
      </c>
      <c s="36" t="s">
        <v>386</v>
      </c>
      <c>
        <f>(M1521*21)/100</f>
      </c>
      <c t="s">
        <v>28</v>
      </c>
    </row>
    <row r="1522" spans="1:5" ht="12.75">
      <c r="A1522" s="35" t="s">
        <v>56</v>
      </c>
      <c r="E1522" s="39" t="s">
        <v>3915</v>
      </c>
    </row>
    <row r="1523" spans="1:5" ht="12.75">
      <c r="A1523" s="35" t="s">
        <v>57</v>
      </c>
      <c r="E1523" s="40" t="s">
        <v>5</v>
      </c>
    </row>
    <row r="1524" spans="1:5" ht="12.75">
      <c r="A1524" t="s">
        <v>58</v>
      </c>
      <c r="E1524" s="39" t="s">
        <v>5</v>
      </c>
    </row>
    <row r="1525" spans="1:16" ht="12.75">
      <c r="A1525" t="s">
        <v>50</v>
      </c>
      <c s="34" t="s">
        <v>124</v>
      </c>
      <c s="34" t="s">
        <v>3916</v>
      </c>
      <c s="35" t="s">
        <v>5</v>
      </c>
      <c s="6" t="s">
        <v>3917</v>
      </c>
      <c s="36" t="s">
        <v>305</v>
      </c>
      <c s="37">
        <v>2</v>
      </c>
      <c s="36">
        <v>0.001</v>
      </c>
      <c s="36">
        <f>ROUND(G1525*H1525,6)</f>
      </c>
      <c r="L1525" s="38">
        <v>0</v>
      </c>
      <c s="32">
        <f>ROUND(ROUND(L1525,2)*ROUND(G1525,3),2)</f>
      </c>
      <c s="36" t="s">
        <v>386</v>
      </c>
      <c>
        <f>(M1525*21)/100</f>
      </c>
      <c t="s">
        <v>28</v>
      </c>
    </row>
    <row r="1526" spans="1:5" ht="12.75">
      <c r="A1526" s="35" t="s">
        <v>56</v>
      </c>
      <c r="E1526" s="39" t="s">
        <v>3917</v>
      </c>
    </row>
    <row r="1527" spans="1:5" ht="12.75">
      <c r="A1527" s="35" t="s">
        <v>57</v>
      </c>
      <c r="E1527" s="40" t="s">
        <v>5</v>
      </c>
    </row>
    <row r="1528" spans="1:5" ht="12.75">
      <c r="A1528" t="s">
        <v>58</v>
      </c>
      <c r="E1528" s="39" t="s">
        <v>5</v>
      </c>
    </row>
    <row r="1529" spans="1:16" ht="12.75">
      <c r="A1529" t="s">
        <v>50</v>
      </c>
      <c s="34" t="s">
        <v>128</v>
      </c>
      <c s="34" t="s">
        <v>3918</v>
      </c>
      <c s="35" t="s">
        <v>5</v>
      </c>
      <c s="6" t="s">
        <v>3919</v>
      </c>
      <c s="36" t="s">
        <v>255</v>
      </c>
      <c s="37">
        <v>5</v>
      </c>
      <c s="36">
        <v>0</v>
      </c>
      <c s="36">
        <f>ROUND(G1529*H1529,6)</f>
      </c>
      <c r="L1529" s="38">
        <v>0</v>
      </c>
      <c s="32">
        <f>ROUND(ROUND(L1529,2)*ROUND(G1529,3),2)</f>
      </c>
      <c s="36" t="s">
        <v>386</v>
      </c>
      <c>
        <f>(M1529*21)/100</f>
      </c>
      <c t="s">
        <v>28</v>
      </c>
    </row>
    <row r="1530" spans="1:5" ht="12.75">
      <c r="A1530" s="35" t="s">
        <v>56</v>
      </c>
      <c r="E1530" s="39" t="s">
        <v>3919</v>
      </c>
    </row>
    <row r="1531" spans="1:5" ht="12.75">
      <c r="A1531" s="35" t="s">
        <v>57</v>
      </c>
      <c r="E1531" s="40" t="s">
        <v>5</v>
      </c>
    </row>
    <row r="1532" spans="1:5" ht="12.75">
      <c r="A1532" t="s">
        <v>58</v>
      </c>
      <c r="E1532" s="39" t="s">
        <v>5</v>
      </c>
    </row>
    <row r="1533" spans="1:16" ht="12.75">
      <c r="A1533" t="s">
        <v>50</v>
      </c>
      <c s="34" t="s">
        <v>131</v>
      </c>
      <c s="34" t="s">
        <v>3920</v>
      </c>
      <c s="35" t="s">
        <v>5</v>
      </c>
      <c s="6" t="s">
        <v>3921</v>
      </c>
      <c s="36" t="s">
        <v>255</v>
      </c>
      <c s="37">
        <v>5.25</v>
      </c>
      <c s="36">
        <v>1E-05</v>
      </c>
      <c s="36">
        <f>ROUND(G1533*H1533,6)</f>
      </c>
      <c r="L1533" s="38">
        <v>0</v>
      </c>
      <c s="32">
        <f>ROUND(ROUND(L1533,2)*ROUND(G1533,3),2)</f>
      </c>
      <c s="36" t="s">
        <v>386</v>
      </c>
      <c>
        <f>(M1533*21)/100</f>
      </c>
      <c t="s">
        <v>28</v>
      </c>
    </row>
    <row r="1534" spans="1:5" ht="12.75">
      <c r="A1534" s="35" t="s">
        <v>56</v>
      </c>
      <c r="E1534" s="39" t="s">
        <v>3921</v>
      </c>
    </row>
    <row r="1535" spans="1:5" ht="12.75">
      <c r="A1535" s="35" t="s">
        <v>57</v>
      </c>
      <c r="E1535" s="40" t="s">
        <v>3922</v>
      </c>
    </row>
    <row r="1536" spans="1:5" ht="63.75">
      <c r="A1536" t="s">
        <v>58</v>
      </c>
      <c r="E1536" s="39" t="s">
        <v>3923</v>
      </c>
    </row>
    <row r="1537" spans="1:16" ht="25.5">
      <c r="A1537" t="s">
        <v>50</v>
      </c>
      <c s="34" t="s">
        <v>135</v>
      </c>
      <c s="34" t="s">
        <v>3319</v>
      </c>
      <c s="35" t="s">
        <v>5</v>
      </c>
      <c s="6" t="s">
        <v>3924</v>
      </c>
      <c s="36" t="s">
        <v>240</v>
      </c>
      <c s="37">
        <v>0.152</v>
      </c>
      <c s="36">
        <v>0</v>
      </c>
      <c s="36">
        <f>ROUND(G1537*H1537,6)</f>
      </c>
      <c r="L1537" s="38">
        <v>0</v>
      </c>
      <c s="32">
        <f>ROUND(ROUND(L1537,2)*ROUND(G1537,3),2)</f>
      </c>
      <c s="36" t="s">
        <v>386</v>
      </c>
      <c>
        <f>(M1537*21)/100</f>
      </c>
      <c t="s">
        <v>28</v>
      </c>
    </row>
    <row r="1538" spans="1:5" ht="25.5">
      <c r="A1538" s="35" t="s">
        <v>56</v>
      </c>
      <c r="E1538" s="39" t="s">
        <v>3924</v>
      </c>
    </row>
    <row r="1539" spans="1:5" ht="12.75">
      <c r="A1539" s="35" t="s">
        <v>57</v>
      </c>
      <c r="E1539" s="40" t="s">
        <v>5</v>
      </c>
    </row>
    <row r="1540" spans="1:5" ht="12.75">
      <c r="A1540" t="s">
        <v>58</v>
      </c>
      <c r="E1540" s="39" t="s">
        <v>5</v>
      </c>
    </row>
    <row r="1541" spans="1:16" ht="38.25">
      <c r="A1541" t="s">
        <v>50</v>
      </c>
      <c s="34" t="s">
        <v>138</v>
      </c>
      <c s="34" t="s">
        <v>3321</v>
      </c>
      <c s="35" t="s">
        <v>5</v>
      </c>
      <c s="6" t="s">
        <v>3925</v>
      </c>
      <c s="36" t="s">
        <v>240</v>
      </c>
      <c s="37">
        <v>0.152</v>
      </c>
      <c s="36">
        <v>0</v>
      </c>
      <c s="36">
        <f>ROUND(G1541*H1541,6)</f>
      </c>
      <c r="L1541" s="38">
        <v>0</v>
      </c>
      <c s="32">
        <f>ROUND(ROUND(L1541,2)*ROUND(G1541,3),2)</f>
      </c>
      <c s="36" t="s">
        <v>386</v>
      </c>
      <c>
        <f>(M1541*21)/100</f>
      </c>
      <c t="s">
        <v>28</v>
      </c>
    </row>
    <row r="1542" spans="1:5" ht="38.25">
      <c r="A1542" s="35" t="s">
        <v>56</v>
      </c>
      <c r="E1542" s="39" t="s">
        <v>3926</v>
      </c>
    </row>
    <row r="1543" spans="1:5" ht="12.75">
      <c r="A1543" s="35" t="s">
        <v>57</v>
      </c>
      <c r="E1543" s="40" t="s">
        <v>5</v>
      </c>
    </row>
    <row r="1544" spans="1:5" ht="12.75">
      <c r="A1544" t="s">
        <v>58</v>
      </c>
      <c r="E1544" s="39" t="s">
        <v>5</v>
      </c>
    </row>
    <row r="1545" spans="1:13" ht="12.75">
      <c r="A1545" t="s">
        <v>2811</v>
      </c>
      <c r="C1545" s="31" t="s">
        <v>3927</v>
      </c>
      <c r="E1545" s="33" t="s">
        <v>3928</v>
      </c>
      <c r="J1545" s="32">
        <f>0+J1546</f>
      </c>
      <c s="32">
        <f>0+K1546</f>
      </c>
      <c s="32">
        <f>0+L1546</f>
      </c>
      <c s="32">
        <f>0+M1546</f>
      </c>
    </row>
    <row r="1546" spans="1:13" ht="12.75">
      <c r="A1546" t="s">
        <v>47</v>
      </c>
      <c r="C1546" s="31" t="s">
        <v>3173</v>
      </c>
      <c r="E1546" s="33" t="s">
        <v>3174</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3929</v>
      </c>
      <c s="35" t="s">
        <v>5</v>
      </c>
      <c s="6" t="s">
        <v>3930</v>
      </c>
      <c s="36" t="s">
        <v>54</v>
      </c>
      <c s="37">
        <v>2</v>
      </c>
      <c s="36">
        <v>0.3</v>
      </c>
      <c s="36">
        <f>ROUND(G1547*H1547,6)</f>
      </c>
      <c r="L1547" s="38">
        <v>0</v>
      </c>
      <c s="32">
        <f>ROUND(ROUND(L1547,2)*ROUND(G1547,3),2)</f>
      </c>
      <c s="36" t="s">
        <v>55</v>
      </c>
      <c>
        <f>(M1547*21)/100</f>
      </c>
      <c t="s">
        <v>28</v>
      </c>
    </row>
    <row r="1548" spans="1:5" ht="25.5">
      <c r="A1548" s="35" t="s">
        <v>56</v>
      </c>
      <c r="E1548" s="39" t="s">
        <v>3930</v>
      </c>
    </row>
    <row r="1549" spans="1:5" ht="12.75">
      <c r="A1549" s="35" t="s">
        <v>57</v>
      </c>
      <c r="E1549" s="40" t="s">
        <v>5</v>
      </c>
    </row>
    <row r="1550" spans="1:5" ht="12.75">
      <c r="A1550" t="s">
        <v>58</v>
      </c>
      <c r="E1550" s="39" t="s">
        <v>5</v>
      </c>
    </row>
    <row r="1551" spans="1:16" ht="12.75">
      <c r="A1551" t="s">
        <v>50</v>
      </c>
      <c s="34" t="s">
        <v>28</v>
      </c>
      <c s="34" t="s">
        <v>3931</v>
      </c>
      <c s="35" t="s">
        <v>5</v>
      </c>
      <c s="6" t="s">
        <v>3932</v>
      </c>
      <c s="36" t="s">
        <v>2452</v>
      </c>
      <c s="37">
        <v>2</v>
      </c>
      <c s="36">
        <v>0.3</v>
      </c>
      <c s="36">
        <f>ROUND(G1551*H1551,6)</f>
      </c>
      <c r="L1551" s="38">
        <v>0</v>
      </c>
      <c s="32">
        <f>ROUND(ROUND(L1551,2)*ROUND(G1551,3),2)</f>
      </c>
      <c s="36" t="s">
        <v>55</v>
      </c>
      <c>
        <f>(M1551*21)/100</f>
      </c>
      <c t="s">
        <v>28</v>
      </c>
    </row>
    <row r="1552" spans="1:5" ht="12.75">
      <c r="A1552" s="35" t="s">
        <v>56</v>
      </c>
      <c r="E1552" s="39" t="s">
        <v>3932</v>
      </c>
    </row>
    <row r="1553" spans="1:5" ht="12.75">
      <c r="A1553" s="35" t="s">
        <v>57</v>
      </c>
      <c r="E1553" s="40" t="s">
        <v>5</v>
      </c>
    </row>
    <row r="1554" spans="1:5" ht="114.75">
      <c r="A1554" t="s">
        <v>58</v>
      </c>
      <c r="E1554" s="39" t="s">
        <v>3933</v>
      </c>
    </row>
    <row r="1555" spans="1:16" ht="12.75">
      <c r="A1555" t="s">
        <v>50</v>
      </c>
      <c s="34" t="s">
        <v>26</v>
      </c>
      <c s="34" t="s">
        <v>3934</v>
      </c>
      <c s="35" t="s">
        <v>5</v>
      </c>
      <c s="6" t="s">
        <v>3935</v>
      </c>
      <c s="36" t="s">
        <v>255</v>
      </c>
      <c s="37">
        <v>70</v>
      </c>
      <c s="36">
        <v>0.0792</v>
      </c>
      <c s="36">
        <f>ROUND(G1555*H1555,6)</f>
      </c>
      <c r="L1555" s="38">
        <v>0</v>
      </c>
      <c s="32">
        <f>ROUND(ROUND(L1555,2)*ROUND(G1555,3),2)</f>
      </c>
      <c s="36" t="s">
        <v>55</v>
      </c>
      <c>
        <f>(M1555*21)/100</f>
      </c>
      <c t="s">
        <v>28</v>
      </c>
    </row>
    <row r="1556" spans="1:5" ht="12.75">
      <c r="A1556" s="35" t="s">
        <v>56</v>
      </c>
      <c r="E1556" s="39" t="s">
        <v>3935</v>
      </c>
    </row>
    <row r="1557" spans="1:5" ht="12.75">
      <c r="A1557" s="35" t="s">
        <v>57</v>
      </c>
      <c r="E1557" s="40" t="s">
        <v>5</v>
      </c>
    </row>
    <row r="1558" spans="1:5" ht="12.75">
      <c r="A1558" t="s">
        <v>58</v>
      </c>
      <c r="E1558" s="39" t="s">
        <v>5</v>
      </c>
    </row>
    <row r="1559" spans="1:16" ht="12.75">
      <c r="A1559" t="s">
        <v>50</v>
      </c>
      <c s="34" t="s">
        <v>82</v>
      </c>
      <c s="34" t="s">
        <v>3936</v>
      </c>
      <c s="35" t="s">
        <v>5</v>
      </c>
      <c s="6" t="s">
        <v>3937</v>
      </c>
      <c s="36" t="s">
        <v>255</v>
      </c>
      <c s="37">
        <v>70</v>
      </c>
      <c s="36">
        <v>0.0792</v>
      </c>
      <c s="36">
        <f>ROUND(G1559*H1559,6)</f>
      </c>
      <c r="L1559" s="38">
        <v>0</v>
      </c>
      <c s="32">
        <f>ROUND(ROUND(L1559,2)*ROUND(G1559,3),2)</f>
      </c>
      <c s="36" t="s">
        <v>55</v>
      </c>
      <c>
        <f>(M1559*21)/100</f>
      </c>
      <c t="s">
        <v>28</v>
      </c>
    </row>
    <row r="1560" spans="1:5" ht="12.75">
      <c r="A1560" s="35" t="s">
        <v>56</v>
      </c>
      <c r="E1560" s="39" t="s">
        <v>3937</v>
      </c>
    </row>
    <row r="1561" spans="1:5" ht="12.75">
      <c r="A1561" s="35" t="s">
        <v>57</v>
      </c>
      <c r="E1561" s="40" t="s">
        <v>5</v>
      </c>
    </row>
    <row r="1562" spans="1:5" ht="63.75">
      <c r="A1562" t="s">
        <v>58</v>
      </c>
      <c r="E1562" s="39" t="s">
        <v>3938</v>
      </c>
    </row>
    <row r="1563" spans="1:16" ht="12.75">
      <c r="A1563" t="s">
        <v>50</v>
      </c>
      <c s="34" t="s">
        <v>86</v>
      </c>
      <c s="34" t="s">
        <v>3939</v>
      </c>
      <c s="35" t="s">
        <v>5</v>
      </c>
      <c s="6" t="s">
        <v>3940</v>
      </c>
      <c s="36" t="s">
        <v>54</v>
      </c>
      <c s="37">
        <v>4</v>
      </c>
      <c s="36">
        <v>0.0254</v>
      </c>
      <c s="36">
        <f>ROUND(G1563*H1563,6)</f>
      </c>
      <c r="L1563" s="38">
        <v>0</v>
      </c>
      <c s="32">
        <f>ROUND(ROUND(L1563,2)*ROUND(G1563,3),2)</f>
      </c>
      <c s="36" t="s">
        <v>55</v>
      </c>
      <c>
        <f>(M1563*21)/100</f>
      </c>
      <c t="s">
        <v>28</v>
      </c>
    </row>
    <row r="1564" spans="1:5" ht="12.75">
      <c r="A1564" s="35" t="s">
        <v>56</v>
      </c>
      <c r="E1564" s="39" t="s">
        <v>3940</v>
      </c>
    </row>
    <row r="1565" spans="1:5" ht="12.75">
      <c r="A1565" s="35" t="s">
        <v>57</v>
      </c>
      <c r="E1565" s="40" t="s">
        <v>5</v>
      </c>
    </row>
    <row r="1566" spans="1:5" ht="12.75">
      <c r="A1566" t="s">
        <v>58</v>
      </c>
      <c r="E1566" s="39" t="s">
        <v>5</v>
      </c>
    </row>
    <row r="1567" spans="1:16" ht="12.75">
      <c r="A1567" t="s">
        <v>50</v>
      </c>
      <c s="34" t="s">
        <v>27</v>
      </c>
      <c s="34" t="s">
        <v>3941</v>
      </c>
      <c s="35" t="s">
        <v>5</v>
      </c>
      <c s="6" t="s">
        <v>3942</v>
      </c>
      <c s="36" t="s">
        <v>54</v>
      </c>
      <c s="37">
        <v>4</v>
      </c>
      <c s="36">
        <v>0.0254</v>
      </c>
      <c s="36">
        <f>ROUND(G1567*H1567,6)</f>
      </c>
      <c r="L1567" s="38">
        <v>0</v>
      </c>
      <c s="32">
        <f>ROUND(ROUND(L1567,2)*ROUND(G1567,3),2)</f>
      </c>
      <c s="36" t="s">
        <v>55</v>
      </c>
      <c>
        <f>(M1567*21)/100</f>
      </c>
      <c t="s">
        <v>28</v>
      </c>
    </row>
    <row r="1568" spans="1:5" ht="12.75">
      <c r="A1568" s="35" t="s">
        <v>56</v>
      </c>
      <c r="E1568" s="39" t="s">
        <v>3942</v>
      </c>
    </row>
    <row r="1569" spans="1:5" ht="12.75">
      <c r="A1569" s="35" t="s">
        <v>57</v>
      </c>
      <c r="E1569" s="40" t="s">
        <v>5</v>
      </c>
    </row>
    <row r="1570" spans="1:5" ht="140.25">
      <c r="A1570" t="s">
        <v>58</v>
      </c>
      <c r="E1570" s="39" t="s">
        <v>3943</v>
      </c>
    </row>
    <row r="1571" spans="1:16" ht="12.75">
      <c r="A1571" t="s">
        <v>50</v>
      </c>
      <c s="34" t="s">
        <v>93</v>
      </c>
      <c s="34" t="s">
        <v>3944</v>
      </c>
      <c s="35" t="s">
        <v>5</v>
      </c>
      <c s="6" t="s">
        <v>3945</v>
      </c>
      <c s="36" t="s">
        <v>255</v>
      </c>
      <c s="37">
        <v>40</v>
      </c>
      <c s="36">
        <v>0</v>
      </c>
      <c s="36">
        <f>ROUND(G1571*H1571,6)</f>
      </c>
      <c r="L1571" s="38">
        <v>0</v>
      </c>
      <c s="32">
        <f>ROUND(ROUND(L1571,2)*ROUND(G1571,3),2)</f>
      </c>
      <c s="36" t="s">
        <v>55</v>
      </c>
      <c>
        <f>(M1571*21)/100</f>
      </c>
      <c t="s">
        <v>28</v>
      </c>
    </row>
    <row r="1572" spans="1:5" ht="12.75">
      <c r="A1572" s="35" t="s">
        <v>56</v>
      </c>
      <c r="E1572" s="39" t="s">
        <v>3945</v>
      </c>
    </row>
    <row r="1573" spans="1:5" ht="12.75">
      <c r="A1573" s="35" t="s">
        <v>57</v>
      </c>
      <c r="E1573" s="40" t="s">
        <v>5</v>
      </c>
    </row>
    <row r="1574" spans="1:5" ht="12.75">
      <c r="A1574" t="s">
        <v>58</v>
      </c>
      <c r="E1574" s="39" t="s">
        <v>5</v>
      </c>
    </row>
    <row r="1575" spans="1:16" ht="12.75">
      <c r="A1575" t="s">
        <v>50</v>
      </c>
      <c s="34" t="s">
        <v>97</v>
      </c>
      <c s="34" t="s">
        <v>3946</v>
      </c>
      <c s="35" t="s">
        <v>5</v>
      </c>
      <c s="6" t="s">
        <v>3947</v>
      </c>
      <c s="36" t="s">
        <v>54</v>
      </c>
      <c s="37">
        <v>4.8</v>
      </c>
      <c s="36">
        <v>0.0124</v>
      </c>
      <c s="36">
        <f>ROUND(G1575*H1575,6)</f>
      </c>
      <c r="L1575" s="38">
        <v>0</v>
      </c>
      <c s="32">
        <f>ROUND(ROUND(L1575,2)*ROUND(G1575,3),2)</f>
      </c>
      <c s="36" t="s">
        <v>55</v>
      </c>
      <c>
        <f>(M1575*21)/100</f>
      </c>
      <c t="s">
        <v>28</v>
      </c>
    </row>
    <row r="1576" spans="1:5" ht="12.75">
      <c r="A1576" s="35" t="s">
        <v>56</v>
      </c>
      <c r="E1576" s="39" t="s">
        <v>3947</v>
      </c>
    </row>
    <row r="1577" spans="1:5" ht="12.75">
      <c r="A1577" s="35" t="s">
        <v>57</v>
      </c>
      <c r="E1577" s="40" t="s">
        <v>3948</v>
      </c>
    </row>
    <row r="1578" spans="1:5" ht="89.25">
      <c r="A1578" t="s">
        <v>58</v>
      </c>
      <c r="E1578" s="39" t="s">
        <v>3949</v>
      </c>
    </row>
    <row r="1579" spans="1:16" ht="12.75">
      <c r="A1579" t="s">
        <v>50</v>
      </c>
      <c s="34" t="s">
        <v>65</v>
      </c>
      <c s="34" t="s">
        <v>3950</v>
      </c>
      <c s="35" t="s">
        <v>5</v>
      </c>
      <c s="6" t="s">
        <v>3951</v>
      </c>
      <c s="36" t="s">
        <v>54</v>
      </c>
      <c s="37">
        <v>4</v>
      </c>
      <c s="36">
        <v>0.0124</v>
      </c>
      <c s="36">
        <f>ROUND(G1579*H1579,6)</f>
      </c>
      <c r="L1579" s="38">
        <v>0</v>
      </c>
      <c s="32">
        <f>ROUND(ROUND(L1579,2)*ROUND(G1579,3),2)</f>
      </c>
      <c s="36" t="s">
        <v>55</v>
      </c>
      <c>
        <f>(M1579*21)/100</f>
      </c>
      <c t="s">
        <v>28</v>
      </c>
    </row>
    <row r="1580" spans="1:5" ht="12.75">
      <c r="A1580" s="35" t="s">
        <v>56</v>
      </c>
      <c r="E1580" s="39" t="s">
        <v>3951</v>
      </c>
    </row>
    <row r="1581" spans="1:5" ht="12.75">
      <c r="A1581" s="35" t="s">
        <v>57</v>
      </c>
      <c r="E1581" s="40" t="s">
        <v>5</v>
      </c>
    </row>
    <row r="1582" spans="1:5" ht="12.75">
      <c r="A1582" t="s">
        <v>58</v>
      </c>
      <c r="E1582" s="39" t="s">
        <v>5</v>
      </c>
    </row>
    <row r="1583" spans="1:16" ht="12.75">
      <c r="A1583" t="s">
        <v>50</v>
      </c>
      <c s="34" t="s">
        <v>103</v>
      </c>
      <c s="34" t="s">
        <v>3952</v>
      </c>
      <c s="35" t="s">
        <v>5</v>
      </c>
      <c s="6" t="s">
        <v>3953</v>
      </c>
      <c s="36" t="s">
        <v>54</v>
      </c>
      <c s="37">
        <v>4</v>
      </c>
      <c s="36">
        <v>0.0124</v>
      </c>
      <c s="36">
        <f>ROUND(G1583*H1583,6)</f>
      </c>
      <c r="L1583" s="38">
        <v>0</v>
      </c>
      <c s="32">
        <f>ROUND(ROUND(L1583,2)*ROUND(G1583,3),2)</f>
      </c>
      <c s="36" t="s">
        <v>55</v>
      </c>
      <c>
        <f>(M1583*21)/100</f>
      </c>
      <c t="s">
        <v>28</v>
      </c>
    </row>
    <row r="1584" spans="1:5" ht="12.75">
      <c r="A1584" s="35" t="s">
        <v>56</v>
      </c>
      <c r="E1584" s="39" t="s">
        <v>3953</v>
      </c>
    </row>
    <row r="1585" spans="1:5" ht="12.75">
      <c r="A1585" s="35" t="s">
        <v>57</v>
      </c>
      <c r="E1585" s="40" t="s">
        <v>5</v>
      </c>
    </row>
    <row r="1586" spans="1:5" ht="89.25">
      <c r="A1586" t="s">
        <v>58</v>
      </c>
      <c r="E1586" s="39" t="s">
        <v>3954</v>
      </c>
    </row>
    <row r="1587" spans="1:16" ht="12.75">
      <c r="A1587" t="s">
        <v>50</v>
      </c>
      <c s="34" t="s">
        <v>107</v>
      </c>
      <c s="34" t="s">
        <v>3955</v>
      </c>
      <c s="35" t="s">
        <v>5</v>
      </c>
      <c s="6" t="s">
        <v>3956</v>
      </c>
      <c s="36" t="s">
        <v>54</v>
      </c>
      <c s="37">
        <v>2</v>
      </c>
      <c s="36">
        <v>0.0002</v>
      </c>
      <c s="36">
        <f>ROUND(G1587*H1587,6)</f>
      </c>
      <c r="L1587" s="38">
        <v>0</v>
      </c>
      <c s="32">
        <f>ROUND(ROUND(L1587,2)*ROUND(G1587,3),2)</f>
      </c>
      <c s="36" t="s">
        <v>55</v>
      </c>
      <c>
        <f>(M1587*21)/100</f>
      </c>
      <c t="s">
        <v>28</v>
      </c>
    </row>
    <row r="1588" spans="1:5" ht="12.75">
      <c r="A1588" s="35" t="s">
        <v>56</v>
      </c>
      <c r="E1588" s="39" t="s">
        <v>3956</v>
      </c>
    </row>
    <row r="1589" spans="1:5" ht="12.75">
      <c r="A1589" s="35" t="s">
        <v>57</v>
      </c>
      <c r="E1589" s="40" t="s">
        <v>5</v>
      </c>
    </row>
    <row r="1590" spans="1:5" ht="12.75">
      <c r="A1590" t="s">
        <v>58</v>
      </c>
      <c r="E1590" s="39" t="s">
        <v>5</v>
      </c>
    </row>
    <row r="1591" spans="1:16" ht="12.75">
      <c r="A1591" t="s">
        <v>50</v>
      </c>
      <c s="34" t="s">
        <v>110</v>
      </c>
      <c s="34" t="s">
        <v>3957</v>
      </c>
      <c s="35" t="s">
        <v>5</v>
      </c>
      <c s="6" t="s">
        <v>3958</v>
      </c>
      <c s="36" t="s">
        <v>54</v>
      </c>
      <c s="37">
        <v>2</v>
      </c>
      <c s="36">
        <v>0.0002</v>
      </c>
      <c s="36">
        <f>ROUND(G1591*H1591,6)</f>
      </c>
      <c r="L1591" s="38">
        <v>0</v>
      </c>
      <c s="32">
        <f>ROUND(ROUND(L1591,2)*ROUND(G1591,3),2)</f>
      </c>
      <c s="36" t="s">
        <v>55</v>
      </c>
      <c>
        <f>(M1591*21)/100</f>
      </c>
      <c t="s">
        <v>28</v>
      </c>
    </row>
    <row r="1592" spans="1:5" ht="12.75">
      <c r="A1592" s="35" t="s">
        <v>56</v>
      </c>
      <c r="E1592" s="39" t="s">
        <v>3958</v>
      </c>
    </row>
    <row r="1593" spans="1:5" ht="12.75">
      <c r="A1593" s="35" t="s">
        <v>57</v>
      </c>
      <c r="E1593" s="40" t="s">
        <v>5</v>
      </c>
    </row>
    <row r="1594" spans="1:5" ht="63.75">
      <c r="A1594" t="s">
        <v>58</v>
      </c>
      <c r="E1594" s="39" t="s">
        <v>3938</v>
      </c>
    </row>
    <row r="1595" spans="1:16" ht="12.75">
      <c r="A1595" t="s">
        <v>50</v>
      </c>
      <c s="34" t="s">
        <v>113</v>
      </c>
      <c s="34" t="s">
        <v>3959</v>
      </c>
      <c s="35" t="s">
        <v>5</v>
      </c>
      <c s="6" t="s">
        <v>3960</v>
      </c>
      <c s="36" t="s">
        <v>2452</v>
      </c>
      <c s="37">
        <v>2</v>
      </c>
      <c s="36">
        <v>0.005</v>
      </c>
      <c s="36">
        <f>ROUND(G1595*H1595,6)</f>
      </c>
      <c r="L1595" s="38">
        <v>0</v>
      </c>
      <c s="32">
        <f>ROUND(ROUND(L1595,2)*ROUND(G1595,3),2)</f>
      </c>
      <c s="36" t="s">
        <v>55</v>
      </c>
      <c>
        <f>(M1595*21)/100</f>
      </c>
      <c t="s">
        <v>28</v>
      </c>
    </row>
    <row r="1596" spans="1:5" ht="12.75">
      <c r="A1596" s="35" t="s">
        <v>56</v>
      </c>
      <c r="E1596" s="39" t="s">
        <v>3960</v>
      </c>
    </row>
    <row r="1597" spans="1:5" ht="12.75">
      <c r="A1597" s="35" t="s">
        <v>57</v>
      </c>
      <c r="E1597" s="40" t="s">
        <v>5</v>
      </c>
    </row>
    <row r="1598" spans="1:5" ht="12.75">
      <c r="A1598" t="s">
        <v>58</v>
      </c>
      <c r="E1598" s="39" t="s">
        <v>5</v>
      </c>
    </row>
    <row r="1599" spans="1:16" ht="12.75">
      <c r="A1599" t="s">
        <v>50</v>
      </c>
      <c s="34" t="s">
        <v>116</v>
      </c>
      <c s="34" t="s">
        <v>3961</v>
      </c>
      <c s="35" t="s">
        <v>5</v>
      </c>
      <c s="6" t="s">
        <v>3962</v>
      </c>
      <c s="36" t="s">
        <v>54</v>
      </c>
      <c s="37">
        <v>2</v>
      </c>
      <c s="36">
        <v>0.005</v>
      </c>
      <c s="36">
        <f>ROUND(G1599*H1599,6)</f>
      </c>
      <c r="L1599" s="38">
        <v>0</v>
      </c>
      <c s="32">
        <f>ROUND(ROUND(L1599,2)*ROUND(G1599,3),2)</f>
      </c>
      <c s="36" t="s">
        <v>55</v>
      </c>
      <c>
        <f>(M1599*21)/100</f>
      </c>
      <c t="s">
        <v>28</v>
      </c>
    </row>
    <row r="1600" spans="1:5" ht="12.75">
      <c r="A1600" s="35" t="s">
        <v>56</v>
      </c>
      <c r="E1600" s="39" t="s">
        <v>3962</v>
      </c>
    </row>
    <row r="1601" spans="1:5" ht="12.75">
      <c r="A1601" s="35" t="s">
        <v>57</v>
      </c>
      <c r="E1601" s="40" t="s">
        <v>5</v>
      </c>
    </row>
    <row r="1602" spans="1:5" ht="63.75">
      <c r="A1602" t="s">
        <v>58</v>
      </c>
      <c r="E1602" s="39" t="s">
        <v>3938</v>
      </c>
    </row>
    <row r="1603" spans="1:16" ht="25.5">
      <c r="A1603" t="s">
        <v>50</v>
      </c>
      <c s="34" t="s">
        <v>120</v>
      </c>
      <c s="34" t="s">
        <v>3963</v>
      </c>
      <c s="35" t="s">
        <v>5</v>
      </c>
      <c s="6" t="s">
        <v>3964</v>
      </c>
      <c s="36" t="s">
        <v>54</v>
      </c>
      <c s="37">
        <v>2</v>
      </c>
      <c s="36">
        <v>0</v>
      </c>
      <c s="36">
        <f>ROUND(G1603*H1603,6)</f>
      </c>
      <c r="L1603" s="38">
        <v>0</v>
      </c>
      <c s="32">
        <f>ROUND(ROUND(L1603,2)*ROUND(G1603,3),2)</f>
      </c>
      <c s="36" t="s">
        <v>386</v>
      </c>
      <c>
        <f>(M1603*21)/100</f>
      </c>
      <c t="s">
        <v>28</v>
      </c>
    </row>
    <row r="1604" spans="1:5" ht="25.5">
      <c r="A1604" s="35" t="s">
        <v>56</v>
      </c>
      <c r="E1604" s="39" t="s">
        <v>3964</v>
      </c>
    </row>
    <row r="1605" spans="1:5" ht="12.75">
      <c r="A1605" s="35" t="s">
        <v>57</v>
      </c>
      <c r="E1605" s="40" t="s">
        <v>5</v>
      </c>
    </row>
    <row r="1606" spans="1:5" ht="12.75">
      <c r="A1606" t="s">
        <v>58</v>
      </c>
      <c r="E1606" s="39" t="s">
        <v>5</v>
      </c>
    </row>
    <row r="1607" spans="1:16" ht="12.75">
      <c r="A1607" t="s">
        <v>50</v>
      </c>
      <c s="34" t="s">
        <v>124</v>
      </c>
      <c s="34" t="s">
        <v>3405</v>
      </c>
      <c s="35" t="s">
        <v>5</v>
      </c>
      <c s="6" t="s">
        <v>3965</v>
      </c>
      <c s="36" t="s">
        <v>54</v>
      </c>
      <c s="37">
        <v>2</v>
      </c>
      <c s="36">
        <v>0.0004</v>
      </c>
      <c s="36">
        <f>ROUND(G1607*H1607,6)</f>
      </c>
      <c r="L1607" s="38">
        <v>0</v>
      </c>
      <c s="32">
        <f>ROUND(ROUND(L1607,2)*ROUND(G1607,3),2)</f>
      </c>
      <c s="36" t="s">
        <v>386</v>
      </c>
      <c>
        <f>(M1607*21)/100</f>
      </c>
      <c t="s">
        <v>28</v>
      </c>
    </row>
    <row r="1608" spans="1:5" ht="12.75">
      <c r="A1608" s="35" t="s">
        <v>56</v>
      </c>
      <c r="E1608" s="39" t="s">
        <v>3965</v>
      </c>
    </row>
    <row r="1609" spans="1:5" ht="12.75">
      <c r="A1609" s="35" t="s">
        <v>57</v>
      </c>
      <c r="E1609" s="40" t="s">
        <v>5</v>
      </c>
    </row>
    <row r="1610" spans="1:5" ht="12.75">
      <c r="A1610" t="s">
        <v>58</v>
      </c>
      <c r="E1610" s="39" t="s">
        <v>5</v>
      </c>
    </row>
    <row r="1611" spans="1:16" ht="25.5">
      <c r="A1611" t="s">
        <v>50</v>
      </c>
      <c s="34" t="s">
        <v>128</v>
      </c>
      <c s="34" t="s">
        <v>3236</v>
      </c>
      <c s="35" t="s">
        <v>5</v>
      </c>
      <c s="6" t="s">
        <v>3966</v>
      </c>
      <c s="36" t="s">
        <v>255</v>
      </c>
      <c s="37">
        <v>20</v>
      </c>
      <c s="36">
        <v>0.00522</v>
      </c>
      <c s="36">
        <f>ROUND(G1611*H1611,6)</f>
      </c>
      <c r="L1611" s="38">
        <v>0</v>
      </c>
      <c s="32">
        <f>ROUND(ROUND(L1611,2)*ROUND(G1611,3),2)</f>
      </c>
      <c s="36" t="s">
        <v>386</v>
      </c>
      <c>
        <f>(M1611*21)/100</f>
      </c>
      <c t="s">
        <v>28</v>
      </c>
    </row>
    <row r="1612" spans="1:5" ht="25.5">
      <c r="A1612" s="35" t="s">
        <v>56</v>
      </c>
      <c r="E1612" s="39" t="s">
        <v>3966</v>
      </c>
    </row>
    <row r="1613" spans="1:5" ht="12.75">
      <c r="A1613" s="35" t="s">
        <v>57</v>
      </c>
      <c r="E1613" s="40" t="s">
        <v>5</v>
      </c>
    </row>
    <row r="1614" spans="1:5" ht="12.75">
      <c r="A1614" t="s">
        <v>58</v>
      </c>
      <c r="E1614" s="39" t="s">
        <v>5</v>
      </c>
    </row>
    <row r="1615" spans="1:16" ht="25.5">
      <c r="A1615" t="s">
        <v>50</v>
      </c>
      <c s="34" t="s">
        <v>131</v>
      </c>
      <c s="34" t="s">
        <v>3415</v>
      </c>
      <c s="35" t="s">
        <v>5</v>
      </c>
      <c s="6" t="s">
        <v>3967</v>
      </c>
      <c s="36" t="s">
        <v>54</v>
      </c>
      <c s="37">
        <v>2</v>
      </c>
      <c s="36">
        <v>0</v>
      </c>
      <c s="36">
        <f>ROUND(G1615*H1615,6)</f>
      </c>
      <c r="L1615" s="38">
        <v>0</v>
      </c>
      <c s="32">
        <f>ROUND(ROUND(L1615,2)*ROUND(G1615,3),2)</f>
      </c>
      <c s="36" t="s">
        <v>386</v>
      </c>
      <c>
        <f>(M1615*21)/100</f>
      </c>
      <c t="s">
        <v>28</v>
      </c>
    </row>
    <row r="1616" spans="1:5" ht="25.5">
      <c r="A1616" s="35" t="s">
        <v>56</v>
      </c>
      <c r="E1616" s="39" t="s">
        <v>3967</v>
      </c>
    </row>
    <row r="1617" spans="1:5" ht="12.75">
      <c r="A1617" s="35" t="s">
        <v>57</v>
      </c>
      <c r="E1617" s="40" t="s">
        <v>5</v>
      </c>
    </row>
    <row r="1618" spans="1:5" ht="12.75">
      <c r="A1618" t="s">
        <v>58</v>
      </c>
      <c r="E1618" s="39" t="s">
        <v>5</v>
      </c>
    </row>
    <row r="1619" spans="1:16" ht="12.75">
      <c r="A1619" t="s">
        <v>50</v>
      </c>
      <c s="34" t="s">
        <v>135</v>
      </c>
      <c s="34" t="s">
        <v>3968</v>
      </c>
      <c s="35" t="s">
        <v>5</v>
      </c>
      <c s="6" t="s">
        <v>3969</v>
      </c>
      <c s="36" t="s">
        <v>54</v>
      </c>
      <c s="37">
        <v>2</v>
      </c>
      <c s="36">
        <v>0.0012</v>
      </c>
      <c s="36">
        <f>ROUND(G1619*H1619,6)</f>
      </c>
      <c r="L1619" s="38">
        <v>0</v>
      </c>
      <c s="32">
        <f>ROUND(ROUND(L1619,2)*ROUND(G1619,3),2)</f>
      </c>
      <c s="36" t="s">
        <v>386</v>
      </c>
      <c>
        <f>(M1619*21)/100</f>
      </c>
      <c t="s">
        <v>28</v>
      </c>
    </row>
    <row r="1620" spans="1:5" ht="12.75">
      <c r="A1620" s="35" t="s">
        <v>56</v>
      </c>
      <c r="E1620" s="39" t="s">
        <v>3969</v>
      </c>
    </row>
    <row r="1621" spans="1:5" ht="12.75">
      <c r="A1621" s="35" t="s">
        <v>57</v>
      </c>
      <c r="E1621" s="40" t="s">
        <v>5</v>
      </c>
    </row>
    <row r="1622" spans="1:5" ht="12.75">
      <c r="A1622" t="s">
        <v>58</v>
      </c>
      <c r="E1622" s="39" t="s">
        <v>5</v>
      </c>
    </row>
    <row r="1623" spans="1:16" ht="25.5">
      <c r="A1623" t="s">
        <v>50</v>
      </c>
      <c s="34" t="s">
        <v>138</v>
      </c>
      <c s="34" t="s">
        <v>3411</v>
      </c>
      <c s="35" t="s">
        <v>5</v>
      </c>
      <c s="6" t="s">
        <v>3970</v>
      </c>
      <c s="36" t="s">
        <v>54</v>
      </c>
      <c s="37">
        <v>2</v>
      </c>
      <c s="36">
        <v>0</v>
      </c>
      <c s="36">
        <f>ROUND(G1623*H1623,6)</f>
      </c>
      <c r="L1623" s="38">
        <v>0</v>
      </c>
      <c s="32">
        <f>ROUND(ROUND(L1623,2)*ROUND(G1623,3),2)</f>
      </c>
      <c s="36" t="s">
        <v>386</v>
      </c>
      <c>
        <f>(M1623*21)/100</f>
      </c>
      <c t="s">
        <v>28</v>
      </c>
    </row>
    <row r="1624" spans="1:5" ht="25.5">
      <c r="A1624" s="35" t="s">
        <v>56</v>
      </c>
      <c r="E1624" s="39" t="s">
        <v>3970</v>
      </c>
    </row>
    <row r="1625" spans="1:5" ht="12.75">
      <c r="A1625" s="35" t="s">
        <v>57</v>
      </c>
      <c r="E1625" s="40" t="s">
        <v>5</v>
      </c>
    </row>
    <row r="1626" spans="1:5" ht="12.75">
      <c r="A1626" t="s">
        <v>58</v>
      </c>
      <c r="E1626" s="39" t="s">
        <v>5</v>
      </c>
    </row>
    <row r="1627" spans="1:16" ht="12.75">
      <c r="A1627" t="s">
        <v>50</v>
      </c>
      <c s="34" t="s">
        <v>142</v>
      </c>
      <c s="34" t="s">
        <v>3413</v>
      </c>
      <c s="35" t="s">
        <v>5</v>
      </c>
      <c s="6" t="s">
        <v>3971</v>
      </c>
      <c s="36" t="s">
        <v>54</v>
      </c>
      <c s="37">
        <v>2</v>
      </c>
      <c s="36">
        <v>0.0018</v>
      </c>
      <c s="36">
        <f>ROUND(G1627*H1627,6)</f>
      </c>
      <c r="L1627" s="38">
        <v>0</v>
      </c>
      <c s="32">
        <f>ROUND(ROUND(L1627,2)*ROUND(G1627,3),2)</f>
      </c>
      <c s="36" t="s">
        <v>386</v>
      </c>
      <c>
        <f>(M1627*21)/100</f>
      </c>
      <c t="s">
        <v>28</v>
      </c>
    </row>
    <row r="1628" spans="1:5" ht="12.75">
      <c r="A1628" s="35" t="s">
        <v>56</v>
      </c>
      <c r="E1628" s="39" t="s">
        <v>3971</v>
      </c>
    </row>
    <row r="1629" spans="1:5" ht="12.75">
      <c r="A1629" s="35" t="s">
        <v>57</v>
      </c>
      <c r="E1629" s="40" t="s">
        <v>5</v>
      </c>
    </row>
    <row r="1630" spans="1:5" ht="12.75">
      <c r="A1630" t="s">
        <v>58</v>
      </c>
      <c r="E1630" s="39" t="s">
        <v>5</v>
      </c>
    </row>
    <row r="1631" spans="1:16" ht="12.75">
      <c r="A1631" t="s">
        <v>50</v>
      </c>
      <c s="34" t="s">
        <v>146</v>
      </c>
      <c s="34" t="s">
        <v>3972</v>
      </c>
      <c s="35" t="s">
        <v>5</v>
      </c>
      <c s="6" t="s">
        <v>3973</v>
      </c>
      <c s="36" t="s">
        <v>54</v>
      </c>
      <c s="37">
        <v>2</v>
      </c>
      <c s="36">
        <v>0.0016</v>
      </c>
      <c s="36">
        <f>ROUND(G1631*H1631,6)</f>
      </c>
      <c r="L1631" s="38">
        <v>0</v>
      </c>
      <c s="32">
        <f>ROUND(ROUND(L1631,2)*ROUND(G1631,3),2)</f>
      </c>
      <c s="36" t="s">
        <v>55</v>
      </c>
      <c>
        <f>(M1631*21)/100</f>
      </c>
      <c t="s">
        <v>28</v>
      </c>
    </row>
    <row r="1632" spans="1:5" ht="12.75">
      <c r="A1632" s="35" t="s">
        <v>56</v>
      </c>
      <c r="E1632" s="39" t="s">
        <v>3973</v>
      </c>
    </row>
    <row r="1633" spans="1:5" ht="12.75">
      <c r="A1633" s="35" t="s">
        <v>57</v>
      </c>
      <c r="E1633" s="40" t="s">
        <v>5</v>
      </c>
    </row>
    <row r="1634" spans="1:5" ht="12.75">
      <c r="A1634" t="s">
        <v>58</v>
      </c>
      <c r="E1634" s="39" t="s">
        <v>5</v>
      </c>
    </row>
    <row r="1635" spans="1:16" ht="12.75">
      <c r="A1635" t="s">
        <v>50</v>
      </c>
      <c s="34" t="s">
        <v>149</v>
      </c>
      <c s="34" t="s">
        <v>3974</v>
      </c>
      <c s="35" t="s">
        <v>5</v>
      </c>
      <c s="6" t="s">
        <v>3975</v>
      </c>
      <c s="36" t="s">
        <v>54</v>
      </c>
      <c s="37">
        <v>2</v>
      </c>
      <c s="36">
        <v>0.0016</v>
      </c>
      <c s="36">
        <f>ROUND(G1635*H1635,6)</f>
      </c>
      <c r="L1635" s="38">
        <v>0</v>
      </c>
      <c s="32">
        <f>ROUND(ROUND(L1635,2)*ROUND(G1635,3),2)</f>
      </c>
      <c s="36" t="s">
        <v>55</v>
      </c>
      <c>
        <f>(M1635*21)/100</f>
      </c>
      <c t="s">
        <v>28</v>
      </c>
    </row>
    <row r="1636" spans="1:5" ht="12.75">
      <c r="A1636" s="35" t="s">
        <v>56</v>
      </c>
      <c r="E1636" s="39" t="s">
        <v>3975</v>
      </c>
    </row>
    <row r="1637" spans="1:5" ht="12.75">
      <c r="A1637" s="35" t="s">
        <v>57</v>
      </c>
      <c r="E1637" s="40" t="s">
        <v>5</v>
      </c>
    </row>
    <row r="1638" spans="1:5" ht="38.25">
      <c r="A1638" t="s">
        <v>58</v>
      </c>
      <c r="E1638" s="39" t="s">
        <v>3976</v>
      </c>
    </row>
    <row r="1639" spans="1:16" ht="25.5">
      <c r="A1639" t="s">
        <v>50</v>
      </c>
      <c s="34" t="s">
        <v>152</v>
      </c>
      <c s="34" t="s">
        <v>3316</v>
      </c>
      <c s="35" t="s">
        <v>5</v>
      </c>
      <c s="6" t="s">
        <v>3977</v>
      </c>
      <c s="36" t="s">
        <v>54</v>
      </c>
      <c s="37">
        <v>2</v>
      </c>
      <c s="36">
        <v>0</v>
      </c>
      <c s="36">
        <f>ROUND(G1639*H1639,6)</f>
      </c>
      <c r="L1639" s="38">
        <v>0</v>
      </c>
      <c s="32">
        <f>ROUND(ROUND(L1639,2)*ROUND(G1639,3),2)</f>
      </c>
      <c s="36" t="s">
        <v>386</v>
      </c>
      <c>
        <f>(M1639*21)/100</f>
      </c>
      <c t="s">
        <v>28</v>
      </c>
    </row>
    <row r="1640" spans="1:5" ht="25.5">
      <c r="A1640" s="35" t="s">
        <v>56</v>
      </c>
      <c r="E1640" s="39" t="s">
        <v>3977</v>
      </c>
    </row>
    <row r="1641" spans="1:5" ht="12.75">
      <c r="A1641" s="35" t="s">
        <v>57</v>
      </c>
      <c r="E1641" s="40" t="s">
        <v>5</v>
      </c>
    </row>
    <row r="1642" spans="1:5" ht="12.75">
      <c r="A1642" t="s">
        <v>58</v>
      </c>
      <c r="E1642" s="39" t="s">
        <v>5</v>
      </c>
    </row>
    <row r="1643" spans="1:16" ht="25.5">
      <c r="A1643" t="s">
        <v>50</v>
      </c>
      <c s="34" t="s">
        <v>155</v>
      </c>
      <c s="34" t="s">
        <v>3319</v>
      </c>
      <c s="35" t="s">
        <v>5</v>
      </c>
      <c s="6" t="s">
        <v>3978</v>
      </c>
      <c s="36" t="s">
        <v>240</v>
      </c>
      <c s="37">
        <v>12.788</v>
      </c>
      <c s="36">
        <v>0</v>
      </c>
      <c s="36">
        <f>ROUND(G1643*H1643,6)</f>
      </c>
      <c r="L1643" s="38">
        <v>0</v>
      </c>
      <c s="32">
        <f>ROUND(ROUND(L1643,2)*ROUND(G1643,3),2)</f>
      </c>
      <c s="36" t="s">
        <v>386</v>
      </c>
      <c>
        <f>(M1643*21)/100</f>
      </c>
      <c t="s">
        <v>28</v>
      </c>
    </row>
    <row r="1644" spans="1:5" ht="25.5">
      <c r="A1644" s="35" t="s">
        <v>56</v>
      </c>
      <c r="E1644" s="39" t="s">
        <v>3978</v>
      </c>
    </row>
    <row r="1645" spans="1:5" ht="12.75">
      <c r="A1645" s="35" t="s">
        <v>57</v>
      </c>
      <c r="E1645" s="40" t="s">
        <v>5</v>
      </c>
    </row>
    <row r="1646" spans="1:5" ht="12.75">
      <c r="A1646" t="s">
        <v>58</v>
      </c>
      <c r="E1646" s="39" t="s">
        <v>5</v>
      </c>
    </row>
    <row r="1647" spans="1:16" ht="38.25">
      <c r="A1647" t="s">
        <v>50</v>
      </c>
      <c s="34" t="s">
        <v>158</v>
      </c>
      <c s="34" t="s">
        <v>3321</v>
      </c>
      <c s="35" t="s">
        <v>5</v>
      </c>
      <c s="6" t="s">
        <v>3979</v>
      </c>
      <c s="36" t="s">
        <v>240</v>
      </c>
      <c s="37">
        <v>12.788</v>
      </c>
      <c s="36">
        <v>0</v>
      </c>
      <c s="36">
        <f>ROUND(G1647*H1647,6)</f>
      </c>
      <c r="L1647" s="38">
        <v>0</v>
      </c>
      <c s="32">
        <f>ROUND(ROUND(L1647,2)*ROUND(G1647,3),2)</f>
      </c>
      <c s="36" t="s">
        <v>386</v>
      </c>
      <c>
        <f>(M1647*21)/100</f>
      </c>
      <c t="s">
        <v>28</v>
      </c>
    </row>
    <row r="1648" spans="1:5" ht="38.25">
      <c r="A1648" s="35" t="s">
        <v>56</v>
      </c>
      <c r="E1648" s="39" t="s">
        <v>3980</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3983</v>
      </c>
      <c r="E8" s="30" t="s">
        <v>3982</v>
      </c>
      <c r="J8" s="29">
        <f>0+J9+J18+J79+J120+J201+J266</f>
      </c>
      <c s="29">
        <f>0+K9+K18+K79+K120+K201+K266</f>
      </c>
      <c s="29">
        <f>0+L9+L18+L79+L120+L201+L266</f>
      </c>
      <c s="29">
        <f>0+M9+M18+M79+M120+M201+M266</f>
      </c>
    </row>
    <row r="9" spans="1:13" ht="12.75">
      <c r="A9" t="s">
        <v>47</v>
      </c>
      <c r="C9" s="31" t="s">
        <v>3984</v>
      </c>
      <c r="E9" s="33" t="s">
        <v>3985</v>
      </c>
      <c r="J9" s="32">
        <f>0</f>
      </c>
      <c s="32">
        <f>0</f>
      </c>
      <c s="32">
        <f>0+L10+L14</f>
      </c>
      <c s="32">
        <f>0+M10+M14</f>
      </c>
    </row>
    <row r="10" spans="1:16" ht="12.75">
      <c r="A10" t="s">
        <v>50</v>
      </c>
      <c s="34" t="s">
        <v>51</v>
      </c>
      <c s="34" t="s">
        <v>3986</v>
      </c>
      <c s="35" t="s">
        <v>5</v>
      </c>
      <c s="6" t="s">
        <v>3987</v>
      </c>
      <c s="36" t="s">
        <v>1812</v>
      </c>
      <c s="37">
        <v>1</v>
      </c>
      <c s="36">
        <v>0.03532</v>
      </c>
      <c s="36">
        <f>ROUND(G10*H10,6)</f>
      </c>
      <c r="L10" s="38">
        <v>0</v>
      </c>
      <c s="32">
        <f>ROUND(ROUND(L10,2)*ROUND(G10,3),2)</f>
      </c>
      <c s="36" t="s">
        <v>386</v>
      </c>
      <c>
        <f>(M10*21)/100</f>
      </c>
      <c t="s">
        <v>28</v>
      </c>
    </row>
    <row r="11" spans="1:5" ht="12.75">
      <c r="A11" s="35" t="s">
        <v>56</v>
      </c>
      <c r="E11" s="39" t="s">
        <v>3987</v>
      </c>
    </row>
    <row r="12" spans="1:5" ht="25.5">
      <c r="A12" s="35" t="s">
        <v>57</v>
      </c>
      <c r="E12" s="42" t="s">
        <v>3988</v>
      </c>
    </row>
    <row r="13" spans="1:5" ht="12.75">
      <c r="A13" t="s">
        <v>58</v>
      </c>
      <c r="E13" s="39" t="s">
        <v>5</v>
      </c>
    </row>
    <row r="14" spans="1:16" ht="25.5">
      <c r="A14" t="s">
        <v>50</v>
      </c>
      <c s="34" t="s">
        <v>28</v>
      </c>
      <c s="34" t="s">
        <v>3989</v>
      </c>
      <c s="35" t="s">
        <v>5</v>
      </c>
      <c s="6" t="s">
        <v>3990</v>
      </c>
      <c s="36" t="s">
        <v>240</v>
      </c>
      <c s="37">
        <v>0.035</v>
      </c>
      <c s="36">
        <v>0</v>
      </c>
      <c s="36">
        <f>ROUND(G14*H14,6)</f>
      </c>
      <c r="L14" s="38">
        <v>0</v>
      </c>
      <c s="32">
        <f>ROUND(ROUND(L14,2)*ROUND(G14,3),2)</f>
      </c>
      <c s="36" t="s">
        <v>386</v>
      </c>
      <c>
        <f>(M14*21)/100</f>
      </c>
      <c t="s">
        <v>28</v>
      </c>
    </row>
    <row r="15" spans="1:5" ht="25.5">
      <c r="A15" s="35" t="s">
        <v>56</v>
      </c>
      <c r="E15" s="39" t="s">
        <v>3990</v>
      </c>
    </row>
    <row r="16" spans="1:5" ht="12.75">
      <c r="A16" s="35" t="s">
        <v>57</v>
      </c>
      <c r="E16" s="40" t="s">
        <v>5</v>
      </c>
    </row>
    <row r="17" spans="1:5" ht="12.75">
      <c r="A17" t="s">
        <v>58</v>
      </c>
      <c r="E17" s="39" t="s">
        <v>5</v>
      </c>
    </row>
    <row r="18" spans="1:13" ht="12.75">
      <c r="A18" t="s">
        <v>47</v>
      </c>
      <c r="C18" s="31" t="s">
        <v>2983</v>
      </c>
      <c r="E18" s="33" t="s">
        <v>2984</v>
      </c>
      <c r="J18" s="32">
        <f>0</f>
      </c>
      <c s="32">
        <f>0</f>
      </c>
      <c s="32">
        <f>0+L19+L23+L27+L31+L35+L39+L43+L47+L51+L55+L59+L63+L67+L71+L75</f>
      </c>
      <c s="32">
        <f>0+M19+M23+M27+M31+M35+M39+M43+M47+M51+M55+M59+M63+M67+M71+M75</f>
      </c>
    </row>
    <row r="19" spans="1:16" ht="25.5">
      <c r="A19" t="s">
        <v>50</v>
      </c>
      <c s="34" t="s">
        <v>26</v>
      </c>
      <c s="34" t="s">
        <v>3991</v>
      </c>
      <c s="35" t="s">
        <v>5</v>
      </c>
      <c s="6" t="s">
        <v>3992</v>
      </c>
      <c s="36" t="s">
        <v>54</v>
      </c>
      <c s="37">
        <v>1</v>
      </c>
      <c s="36">
        <v>0.03447</v>
      </c>
      <c s="36">
        <f>ROUND(G19*H19,6)</f>
      </c>
      <c r="L19" s="38">
        <v>0</v>
      </c>
      <c s="32">
        <f>ROUND(ROUND(L19,2)*ROUND(G19,3),2)</f>
      </c>
      <c s="36" t="s">
        <v>55</v>
      </c>
      <c>
        <f>(M19*21)/100</f>
      </c>
      <c t="s">
        <v>28</v>
      </c>
    </row>
    <row r="20" spans="1:5" ht="25.5">
      <c r="A20" s="35" t="s">
        <v>56</v>
      </c>
      <c r="E20" s="39" t="s">
        <v>3992</v>
      </c>
    </row>
    <row r="21" spans="1:5" ht="12.75">
      <c r="A21" s="35" t="s">
        <v>57</v>
      </c>
      <c r="E21" s="40" t="s">
        <v>5</v>
      </c>
    </row>
    <row r="22" spans="1:5" ht="12.75">
      <c r="A22" t="s">
        <v>58</v>
      </c>
      <c r="E22" s="39" t="s">
        <v>5</v>
      </c>
    </row>
    <row r="23" spans="1:16" ht="38.25">
      <c r="A23" t="s">
        <v>50</v>
      </c>
      <c s="34" t="s">
        <v>82</v>
      </c>
      <c s="34" t="s">
        <v>3993</v>
      </c>
      <c s="35" t="s">
        <v>5</v>
      </c>
      <c s="6" t="s">
        <v>3994</v>
      </c>
      <c s="36" t="s">
        <v>1812</v>
      </c>
      <c s="37">
        <v>1</v>
      </c>
      <c s="36">
        <v>0.23875</v>
      </c>
      <c s="36">
        <f>ROUND(G23*H23,6)</f>
      </c>
      <c r="L23" s="38">
        <v>0</v>
      </c>
      <c s="32">
        <f>ROUND(ROUND(L23,2)*ROUND(G23,3),2)</f>
      </c>
      <c s="36" t="s">
        <v>386</v>
      </c>
      <c>
        <f>(M23*21)/100</f>
      </c>
      <c t="s">
        <v>28</v>
      </c>
    </row>
    <row r="24" spans="1:5" ht="38.25">
      <c r="A24" s="35" t="s">
        <v>56</v>
      </c>
      <c r="E24" s="39" t="s">
        <v>3995</v>
      </c>
    </row>
    <row r="25" spans="1:5" ht="25.5">
      <c r="A25" s="35" t="s">
        <v>57</v>
      </c>
      <c r="E25" s="42" t="s">
        <v>3988</v>
      </c>
    </row>
    <row r="26" spans="1:5" ht="12.75">
      <c r="A26" t="s">
        <v>58</v>
      </c>
      <c r="E26" s="39" t="s">
        <v>5</v>
      </c>
    </row>
    <row r="27" spans="1:16" ht="25.5">
      <c r="A27" t="s">
        <v>50</v>
      </c>
      <c s="34" t="s">
        <v>86</v>
      </c>
      <c s="34" t="s">
        <v>3996</v>
      </c>
      <c s="35" t="s">
        <v>5</v>
      </c>
      <c s="6" t="s">
        <v>3997</v>
      </c>
      <c s="36" t="s">
        <v>1812</v>
      </c>
      <c s="37">
        <v>1</v>
      </c>
      <c s="36">
        <v>0.07128</v>
      </c>
      <c s="36">
        <f>ROUND(G27*H27,6)</f>
      </c>
      <c r="L27" s="38">
        <v>0</v>
      </c>
      <c s="32">
        <f>ROUND(ROUND(L27,2)*ROUND(G27,3),2)</f>
      </c>
      <c s="36" t="s">
        <v>386</v>
      </c>
      <c>
        <f>(M27*21)/100</f>
      </c>
      <c t="s">
        <v>28</v>
      </c>
    </row>
    <row r="28" spans="1:5" ht="25.5">
      <c r="A28" s="35" t="s">
        <v>56</v>
      </c>
      <c r="E28" s="39" t="s">
        <v>3997</v>
      </c>
    </row>
    <row r="29" spans="1:5" ht="12.75">
      <c r="A29" s="35" t="s">
        <v>57</v>
      </c>
      <c r="E29" s="40" t="s">
        <v>5</v>
      </c>
    </row>
    <row r="30" spans="1:5" ht="12.75">
      <c r="A30" t="s">
        <v>58</v>
      </c>
      <c r="E30" s="39" t="s">
        <v>5</v>
      </c>
    </row>
    <row r="31" spans="1:16" ht="25.5">
      <c r="A31" t="s">
        <v>50</v>
      </c>
      <c s="34" t="s">
        <v>27</v>
      </c>
      <c s="34" t="s">
        <v>3998</v>
      </c>
      <c s="35" t="s">
        <v>5</v>
      </c>
      <c s="6" t="s">
        <v>3999</v>
      </c>
      <c s="36" t="s">
        <v>1812</v>
      </c>
      <c s="37">
        <v>1</v>
      </c>
      <c s="36">
        <v>0.01587</v>
      </c>
      <c s="36">
        <f>ROUND(G31*H31,6)</f>
      </c>
      <c r="L31" s="38">
        <v>0</v>
      </c>
      <c s="32">
        <f>ROUND(ROUND(L31,2)*ROUND(G31,3),2)</f>
      </c>
      <c s="36" t="s">
        <v>386</v>
      </c>
      <c>
        <f>(M31*21)/100</f>
      </c>
      <c t="s">
        <v>28</v>
      </c>
    </row>
    <row r="32" spans="1:5" ht="25.5">
      <c r="A32" s="35" t="s">
        <v>56</v>
      </c>
      <c r="E32" s="39" t="s">
        <v>3999</v>
      </c>
    </row>
    <row r="33" spans="1:5" ht="25.5">
      <c r="A33" s="35" t="s">
        <v>57</v>
      </c>
      <c r="E33" s="42" t="s">
        <v>3988</v>
      </c>
    </row>
    <row r="34" spans="1:5" ht="12.75">
      <c r="A34" t="s">
        <v>58</v>
      </c>
      <c r="E34" s="39" t="s">
        <v>5</v>
      </c>
    </row>
    <row r="35" spans="1:16" ht="38.25">
      <c r="A35" t="s">
        <v>50</v>
      </c>
      <c s="34" t="s">
        <v>93</v>
      </c>
      <c s="34" t="s">
        <v>4000</v>
      </c>
      <c s="35" t="s">
        <v>5</v>
      </c>
      <c s="6" t="s">
        <v>4001</v>
      </c>
      <c s="36" t="s">
        <v>1812</v>
      </c>
      <c s="37">
        <v>2</v>
      </c>
      <c s="36">
        <v>0.00339</v>
      </c>
      <c s="36">
        <f>ROUND(G35*H35,6)</f>
      </c>
      <c r="L35" s="38">
        <v>0</v>
      </c>
      <c s="32">
        <f>ROUND(ROUND(L35,2)*ROUND(G35,3),2)</f>
      </c>
      <c s="36" t="s">
        <v>386</v>
      </c>
      <c>
        <f>(M35*21)/100</f>
      </c>
      <c t="s">
        <v>28</v>
      </c>
    </row>
    <row r="36" spans="1:5" ht="38.25">
      <c r="A36" s="35" t="s">
        <v>56</v>
      </c>
      <c r="E36" s="39" t="s">
        <v>4002</v>
      </c>
    </row>
    <row r="37" spans="1:5" ht="25.5">
      <c r="A37" s="35" t="s">
        <v>57</v>
      </c>
      <c r="E37" s="42" t="s">
        <v>4003</v>
      </c>
    </row>
    <row r="38" spans="1:5" ht="12.75">
      <c r="A38" t="s">
        <v>58</v>
      </c>
      <c r="E38" s="39" t="s">
        <v>5</v>
      </c>
    </row>
    <row r="39" spans="1:16" ht="38.25">
      <c r="A39" t="s">
        <v>50</v>
      </c>
      <c s="34" t="s">
        <v>97</v>
      </c>
      <c s="34" t="s">
        <v>4004</v>
      </c>
      <c s="35" t="s">
        <v>5</v>
      </c>
      <c s="6" t="s">
        <v>4001</v>
      </c>
      <c s="36" t="s">
        <v>1812</v>
      </c>
      <c s="37">
        <v>2</v>
      </c>
      <c s="36">
        <v>0.00339</v>
      </c>
      <c s="36">
        <f>ROUND(G39*H39,6)</f>
      </c>
      <c r="L39" s="38">
        <v>0</v>
      </c>
      <c s="32">
        <f>ROUND(ROUND(L39,2)*ROUND(G39,3),2)</f>
      </c>
      <c s="36" t="s">
        <v>386</v>
      </c>
      <c>
        <f>(M39*21)/100</f>
      </c>
      <c t="s">
        <v>28</v>
      </c>
    </row>
    <row r="40" spans="1:5" ht="38.25">
      <c r="A40" s="35" t="s">
        <v>56</v>
      </c>
      <c r="E40" s="39" t="s">
        <v>4005</v>
      </c>
    </row>
    <row r="41" spans="1:5" ht="25.5">
      <c r="A41" s="35" t="s">
        <v>57</v>
      </c>
      <c r="E41" s="42" t="s">
        <v>4003</v>
      </c>
    </row>
    <row r="42" spans="1:5" ht="12.75">
      <c r="A42" t="s">
        <v>58</v>
      </c>
      <c r="E42" s="39" t="s">
        <v>5</v>
      </c>
    </row>
    <row r="43" spans="1:16" ht="38.25">
      <c r="A43" t="s">
        <v>50</v>
      </c>
      <c s="34" t="s">
        <v>65</v>
      </c>
      <c s="34" t="s">
        <v>4006</v>
      </c>
      <c s="35" t="s">
        <v>5</v>
      </c>
      <c s="6" t="s">
        <v>4007</v>
      </c>
      <c s="36" t="s">
        <v>1812</v>
      </c>
      <c s="37">
        <v>2</v>
      </c>
      <c s="36">
        <v>0.1872</v>
      </c>
      <c s="36">
        <f>ROUND(G43*H43,6)</f>
      </c>
      <c r="L43" s="38">
        <v>0</v>
      </c>
      <c s="32">
        <f>ROUND(ROUND(L43,2)*ROUND(G43,3),2)</f>
      </c>
      <c s="36" t="s">
        <v>55</v>
      </c>
      <c>
        <f>(M43*21)/100</f>
      </c>
      <c t="s">
        <v>28</v>
      </c>
    </row>
    <row r="44" spans="1:5" ht="38.25">
      <c r="A44" s="35" t="s">
        <v>56</v>
      </c>
      <c r="E44" s="39" t="s">
        <v>4007</v>
      </c>
    </row>
    <row r="45" spans="1:5" ht="12.75">
      <c r="A45" s="35" t="s">
        <v>57</v>
      </c>
      <c r="E45" s="40" t="s">
        <v>5</v>
      </c>
    </row>
    <row r="46" spans="1:5" ht="12.75">
      <c r="A46" t="s">
        <v>58</v>
      </c>
      <c r="E46" s="39" t="s">
        <v>5</v>
      </c>
    </row>
    <row r="47" spans="1:16" ht="12.75">
      <c r="A47" t="s">
        <v>50</v>
      </c>
      <c s="34" t="s">
        <v>103</v>
      </c>
      <c s="34" t="s">
        <v>4008</v>
      </c>
      <c s="35" t="s">
        <v>5</v>
      </c>
      <c s="6" t="s">
        <v>4009</v>
      </c>
      <c s="36" t="s">
        <v>1812</v>
      </c>
      <c s="37">
        <v>2</v>
      </c>
      <c s="36">
        <v>0.05</v>
      </c>
      <c s="36">
        <f>ROUND(G47*H47,6)</f>
      </c>
      <c r="L47" s="38">
        <v>0</v>
      </c>
      <c s="32">
        <f>ROUND(ROUND(L47,2)*ROUND(G47,3),2)</f>
      </c>
      <c s="36" t="s">
        <v>55</v>
      </c>
      <c>
        <f>(M47*21)/100</f>
      </c>
      <c t="s">
        <v>28</v>
      </c>
    </row>
    <row r="48" spans="1:5" ht="12.75">
      <c r="A48" s="35" t="s">
        <v>56</v>
      </c>
      <c r="E48" s="39" t="s">
        <v>4009</v>
      </c>
    </row>
    <row r="49" spans="1:5" ht="12.75">
      <c r="A49" s="35" t="s">
        <v>57</v>
      </c>
      <c r="E49" s="40" t="s">
        <v>5</v>
      </c>
    </row>
    <row r="50" spans="1:5" ht="12.75">
      <c r="A50" t="s">
        <v>58</v>
      </c>
      <c r="E50" s="39" t="s">
        <v>5</v>
      </c>
    </row>
    <row r="51" spans="1:16" ht="25.5">
      <c r="A51" t="s">
        <v>50</v>
      </c>
      <c s="34" t="s">
        <v>107</v>
      </c>
      <c s="34" t="s">
        <v>4010</v>
      </c>
      <c s="35" t="s">
        <v>5</v>
      </c>
      <c s="6" t="s">
        <v>4011</v>
      </c>
      <c s="36" t="s">
        <v>255</v>
      </c>
      <c s="37">
        <v>60</v>
      </c>
      <c s="36">
        <v>0</v>
      </c>
      <c s="36">
        <f>ROUND(G51*H51,6)</f>
      </c>
      <c r="L51" s="38">
        <v>0</v>
      </c>
      <c s="32">
        <f>ROUND(ROUND(L51,2)*ROUND(G51,3),2)</f>
      </c>
      <c s="36" t="s">
        <v>386</v>
      </c>
      <c>
        <f>(M51*21)/100</f>
      </c>
      <c t="s">
        <v>28</v>
      </c>
    </row>
    <row r="52" spans="1:5" ht="25.5">
      <c r="A52" s="35" t="s">
        <v>56</v>
      </c>
      <c r="E52" s="39" t="s">
        <v>4011</v>
      </c>
    </row>
    <row r="53" spans="1:5" ht="12.75">
      <c r="A53" s="35" t="s">
        <v>57</v>
      </c>
      <c r="E53" s="40" t="s">
        <v>4012</v>
      </c>
    </row>
    <row r="54" spans="1:5" ht="12.75">
      <c r="A54" t="s">
        <v>58</v>
      </c>
      <c r="E54" s="39" t="s">
        <v>5</v>
      </c>
    </row>
    <row r="55" spans="1:16" ht="12.75">
      <c r="A55" t="s">
        <v>50</v>
      </c>
      <c s="34" t="s">
        <v>110</v>
      </c>
      <c s="34" t="s">
        <v>4013</v>
      </c>
      <c s="35" t="s">
        <v>5</v>
      </c>
      <c s="6" t="s">
        <v>4014</v>
      </c>
      <c s="36" t="s">
        <v>255</v>
      </c>
      <c s="37">
        <v>61.8</v>
      </c>
      <c s="36">
        <v>0.001</v>
      </c>
      <c s="36">
        <f>ROUND(G55*H55,6)</f>
      </c>
      <c r="L55" s="38">
        <v>0</v>
      </c>
      <c s="32">
        <f>ROUND(ROUND(L55,2)*ROUND(G55,3),2)</f>
      </c>
      <c s="36" t="s">
        <v>386</v>
      </c>
      <c>
        <f>(M55*21)/100</f>
      </c>
      <c t="s">
        <v>28</v>
      </c>
    </row>
    <row r="56" spans="1:5" ht="12.75">
      <c r="A56" s="35" t="s">
        <v>56</v>
      </c>
      <c r="E56" s="39" t="s">
        <v>4014</v>
      </c>
    </row>
    <row r="57" spans="1:5" ht="12.75">
      <c r="A57" s="35" t="s">
        <v>57</v>
      </c>
      <c r="E57" s="40" t="s">
        <v>5</v>
      </c>
    </row>
    <row r="58" spans="1:5" ht="12.75">
      <c r="A58" t="s">
        <v>58</v>
      </c>
      <c r="E58" s="39" t="s">
        <v>5</v>
      </c>
    </row>
    <row r="59" spans="1:16" ht="25.5">
      <c r="A59" t="s">
        <v>50</v>
      </c>
      <c s="34" t="s">
        <v>113</v>
      </c>
      <c s="34" t="s">
        <v>4015</v>
      </c>
      <c s="35" t="s">
        <v>5</v>
      </c>
      <c s="6" t="s">
        <v>4016</v>
      </c>
      <c s="36" t="s">
        <v>255</v>
      </c>
      <c s="37">
        <v>60</v>
      </c>
      <c s="36">
        <v>0</v>
      </c>
      <c s="36">
        <f>ROUND(G59*H59,6)</f>
      </c>
      <c r="L59" s="38">
        <v>0</v>
      </c>
      <c s="32">
        <f>ROUND(ROUND(L59,2)*ROUND(G59,3),2)</f>
      </c>
      <c s="36" t="s">
        <v>386</v>
      </c>
      <c>
        <f>(M59*21)/100</f>
      </c>
      <c t="s">
        <v>28</v>
      </c>
    </row>
    <row r="60" spans="1:5" ht="25.5">
      <c r="A60" s="35" t="s">
        <v>56</v>
      </c>
      <c r="E60" s="39" t="s">
        <v>4016</v>
      </c>
    </row>
    <row r="61" spans="1:5" ht="12.75">
      <c r="A61" s="35" t="s">
        <v>57</v>
      </c>
      <c r="E61" s="40" t="s">
        <v>4012</v>
      </c>
    </row>
    <row r="62" spans="1:5" ht="12.75">
      <c r="A62" t="s">
        <v>58</v>
      </c>
      <c r="E62" s="39" t="s">
        <v>5</v>
      </c>
    </row>
    <row r="63" spans="1:16" ht="12.75">
      <c r="A63" t="s">
        <v>50</v>
      </c>
      <c s="34" t="s">
        <v>116</v>
      </c>
      <c s="34" t="s">
        <v>4017</v>
      </c>
      <c s="35" t="s">
        <v>5</v>
      </c>
      <c s="6" t="s">
        <v>4018</v>
      </c>
      <c s="36" t="s">
        <v>255</v>
      </c>
      <c s="37">
        <v>61.8</v>
      </c>
      <c s="36">
        <v>0.0018</v>
      </c>
      <c s="36">
        <f>ROUND(G63*H63,6)</f>
      </c>
      <c r="L63" s="38">
        <v>0</v>
      </c>
      <c s="32">
        <f>ROUND(ROUND(L63,2)*ROUND(G63,3),2)</f>
      </c>
      <c s="36" t="s">
        <v>386</v>
      </c>
      <c>
        <f>(M63*21)/100</f>
      </c>
      <c t="s">
        <v>28</v>
      </c>
    </row>
    <row r="64" spans="1:5" ht="12.75">
      <c r="A64" s="35" t="s">
        <v>56</v>
      </c>
      <c r="E64" s="39" t="s">
        <v>4018</v>
      </c>
    </row>
    <row r="65" spans="1:5" ht="12.75">
      <c r="A65" s="35" t="s">
        <v>57</v>
      </c>
      <c r="E65" s="40" t="s">
        <v>5</v>
      </c>
    </row>
    <row r="66" spans="1:5" ht="12.75">
      <c r="A66" t="s">
        <v>58</v>
      </c>
      <c r="E66" s="39" t="s">
        <v>5</v>
      </c>
    </row>
    <row r="67" spans="1:16" ht="25.5">
      <c r="A67" t="s">
        <v>50</v>
      </c>
      <c s="34" t="s">
        <v>120</v>
      </c>
      <c s="34" t="s">
        <v>3393</v>
      </c>
      <c s="35" t="s">
        <v>5</v>
      </c>
      <c s="6" t="s">
        <v>4019</v>
      </c>
      <c s="36" t="s">
        <v>54</v>
      </c>
      <c s="37">
        <v>6</v>
      </c>
      <c s="36">
        <v>0</v>
      </c>
      <c s="36">
        <f>ROUND(G67*H67,6)</f>
      </c>
      <c r="L67" s="38">
        <v>0</v>
      </c>
      <c s="32">
        <f>ROUND(ROUND(L67,2)*ROUND(G67,3),2)</f>
      </c>
      <c s="36" t="s">
        <v>386</v>
      </c>
      <c>
        <f>(M67*21)/100</f>
      </c>
      <c t="s">
        <v>28</v>
      </c>
    </row>
    <row r="68" spans="1:5" ht="25.5">
      <c r="A68" s="35" t="s">
        <v>56</v>
      </c>
      <c r="E68" s="39" t="s">
        <v>4019</v>
      </c>
    </row>
    <row r="69" spans="1:5" ht="12.75">
      <c r="A69" s="35" t="s">
        <v>57</v>
      </c>
      <c r="E69" s="40" t="s">
        <v>5</v>
      </c>
    </row>
    <row r="70" spans="1:5" ht="12.75">
      <c r="A70" t="s">
        <v>58</v>
      </c>
      <c r="E70" s="39" t="s">
        <v>5</v>
      </c>
    </row>
    <row r="71" spans="1:16" ht="25.5">
      <c r="A71" t="s">
        <v>50</v>
      </c>
      <c s="34" t="s">
        <v>124</v>
      </c>
      <c s="34" t="s">
        <v>2252</v>
      </c>
      <c s="35" t="s">
        <v>5</v>
      </c>
      <c s="6" t="s">
        <v>4020</v>
      </c>
      <c s="36" t="s">
        <v>54</v>
      </c>
      <c s="37">
        <v>6</v>
      </c>
      <c s="36">
        <v>0</v>
      </c>
      <c s="36">
        <f>ROUND(G71*H71,6)</f>
      </c>
      <c r="L71" s="38">
        <v>0</v>
      </c>
      <c s="32">
        <f>ROUND(ROUND(L71,2)*ROUND(G71,3),2)</f>
      </c>
      <c s="36" t="s">
        <v>55</v>
      </c>
      <c>
        <f>(M71*21)/100</f>
      </c>
      <c t="s">
        <v>28</v>
      </c>
    </row>
    <row r="72" spans="1:5" ht="25.5">
      <c r="A72" s="35" t="s">
        <v>56</v>
      </c>
      <c r="E72" s="39" t="s">
        <v>4020</v>
      </c>
    </row>
    <row r="73" spans="1:5" ht="12.75">
      <c r="A73" s="35" t="s">
        <v>57</v>
      </c>
      <c r="E73" s="40" t="s">
        <v>5</v>
      </c>
    </row>
    <row r="74" spans="1:5" ht="12.75">
      <c r="A74" t="s">
        <v>58</v>
      </c>
      <c r="E74" s="39" t="s">
        <v>5</v>
      </c>
    </row>
    <row r="75" spans="1:16" ht="25.5">
      <c r="A75" t="s">
        <v>50</v>
      </c>
      <c s="34" t="s">
        <v>128</v>
      </c>
      <c s="34" t="s">
        <v>2991</v>
      </c>
      <c s="35" t="s">
        <v>5</v>
      </c>
      <c s="6" t="s">
        <v>2992</v>
      </c>
      <c s="36" t="s">
        <v>240</v>
      </c>
      <c s="37">
        <v>1.021</v>
      </c>
      <c s="36">
        <v>0</v>
      </c>
      <c s="36">
        <f>ROUND(G75*H75,6)</f>
      </c>
      <c r="L75" s="38">
        <v>0</v>
      </c>
      <c s="32">
        <f>ROUND(ROUND(L75,2)*ROUND(G75,3),2)</f>
      </c>
      <c s="36" t="s">
        <v>386</v>
      </c>
      <c>
        <f>(M75*21)/100</f>
      </c>
      <c t="s">
        <v>28</v>
      </c>
    </row>
    <row r="76" spans="1:5" ht="25.5">
      <c r="A76" s="35" t="s">
        <v>56</v>
      </c>
      <c r="E76" s="39" t="s">
        <v>2992</v>
      </c>
    </row>
    <row r="77" spans="1:5" ht="12.75">
      <c r="A77" s="35" t="s">
        <v>57</v>
      </c>
      <c r="E77" s="40" t="s">
        <v>5</v>
      </c>
    </row>
    <row r="78" spans="1:5" ht="12.75">
      <c r="A78" t="s">
        <v>58</v>
      </c>
      <c r="E78" s="39" t="s">
        <v>5</v>
      </c>
    </row>
    <row r="79" spans="1:13" ht="12.75">
      <c r="A79" t="s">
        <v>47</v>
      </c>
      <c r="C79" s="31" t="s">
        <v>4021</v>
      </c>
      <c r="E79" s="33" t="s">
        <v>4022</v>
      </c>
      <c r="J79" s="32">
        <f>0</f>
      </c>
      <c s="32">
        <f>0</f>
      </c>
      <c s="32">
        <f>0+L80+L84+L88+L92+L96+L100+L104+L108+L112+L116</f>
      </c>
      <c s="32">
        <f>0+M80+M84+M88+M92+M96+M100+M104+M108+M112+M116</f>
      </c>
    </row>
    <row r="80" spans="1:16" ht="25.5">
      <c r="A80" t="s">
        <v>50</v>
      </c>
      <c s="34" t="s">
        <v>131</v>
      </c>
      <c s="34" t="s">
        <v>4023</v>
      </c>
      <c s="35" t="s">
        <v>5</v>
      </c>
      <c s="6" t="s">
        <v>4024</v>
      </c>
      <c s="36" t="s">
        <v>255</v>
      </c>
      <c s="37">
        <v>440</v>
      </c>
      <c s="36">
        <v>0.00051</v>
      </c>
      <c s="36">
        <f>ROUND(G80*H80,6)</f>
      </c>
      <c r="L80" s="38">
        <v>0</v>
      </c>
      <c s="32">
        <f>ROUND(ROUND(L80,2)*ROUND(G80,3),2)</f>
      </c>
      <c s="36" t="s">
        <v>386</v>
      </c>
      <c>
        <f>(M80*21)/100</f>
      </c>
      <c t="s">
        <v>28</v>
      </c>
    </row>
    <row r="81" spans="1:5" ht="25.5">
      <c r="A81" s="35" t="s">
        <v>56</v>
      </c>
      <c r="E81" s="39" t="s">
        <v>4024</v>
      </c>
    </row>
    <row r="82" spans="1:5" ht="25.5">
      <c r="A82" s="35" t="s">
        <v>57</v>
      </c>
      <c r="E82" s="42" t="s">
        <v>4025</v>
      </c>
    </row>
    <row r="83" spans="1:5" ht="12.75">
      <c r="A83" t="s">
        <v>58</v>
      </c>
      <c r="E83" s="39" t="s">
        <v>5</v>
      </c>
    </row>
    <row r="84" spans="1:16" ht="25.5">
      <c r="A84" t="s">
        <v>50</v>
      </c>
      <c s="34" t="s">
        <v>135</v>
      </c>
      <c s="34" t="s">
        <v>4026</v>
      </c>
      <c s="35" t="s">
        <v>5</v>
      </c>
      <c s="6" t="s">
        <v>4027</v>
      </c>
      <c s="36" t="s">
        <v>255</v>
      </c>
      <c s="37">
        <v>156</v>
      </c>
      <c s="36">
        <v>0.00062</v>
      </c>
      <c s="36">
        <f>ROUND(G84*H84,6)</f>
      </c>
      <c r="L84" s="38">
        <v>0</v>
      </c>
      <c s="32">
        <f>ROUND(ROUND(L84,2)*ROUND(G84,3),2)</f>
      </c>
      <c s="36" t="s">
        <v>386</v>
      </c>
      <c>
        <f>(M84*21)/100</f>
      </c>
      <c t="s">
        <v>28</v>
      </c>
    </row>
    <row r="85" spans="1:5" ht="25.5">
      <c r="A85" s="35" t="s">
        <v>56</v>
      </c>
      <c r="E85" s="39" t="s">
        <v>4027</v>
      </c>
    </row>
    <row r="86" spans="1:5" ht="25.5">
      <c r="A86" s="35" t="s">
        <v>57</v>
      </c>
      <c r="E86" s="42" t="s">
        <v>4028</v>
      </c>
    </row>
    <row r="87" spans="1:5" ht="12.75">
      <c r="A87" t="s">
        <v>58</v>
      </c>
      <c r="E87" s="39" t="s">
        <v>5</v>
      </c>
    </row>
    <row r="88" spans="1:16" ht="25.5">
      <c r="A88" t="s">
        <v>50</v>
      </c>
      <c s="34" t="s">
        <v>138</v>
      </c>
      <c s="34" t="s">
        <v>4029</v>
      </c>
      <c s="35" t="s">
        <v>5</v>
      </c>
      <c s="6" t="s">
        <v>4030</v>
      </c>
      <c s="36" t="s">
        <v>255</v>
      </c>
      <c s="37">
        <v>185</v>
      </c>
      <c s="36">
        <v>0.00095</v>
      </c>
      <c s="36">
        <f>ROUND(G88*H88,6)</f>
      </c>
      <c r="L88" s="38">
        <v>0</v>
      </c>
      <c s="32">
        <f>ROUND(ROUND(L88,2)*ROUND(G88,3),2)</f>
      </c>
      <c s="36" t="s">
        <v>386</v>
      </c>
      <c>
        <f>(M88*21)/100</f>
      </c>
      <c t="s">
        <v>28</v>
      </c>
    </row>
    <row r="89" spans="1:5" ht="25.5">
      <c r="A89" s="35" t="s">
        <v>56</v>
      </c>
      <c r="E89" s="39" t="s">
        <v>4030</v>
      </c>
    </row>
    <row r="90" spans="1:5" ht="25.5">
      <c r="A90" s="35" t="s">
        <v>57</v>
      </c>
      <c r="E90" s="42" t="s">
        <v>4031</v>
      </c>
    </row>
    <row r="91" spans="1:5" ht="12.75">
      <c r="A91" t="s">
        <v>58</v>
      </c>
      <c r="E91" s="39" t="s">
        <v>5</v>
      </c>
    </row>
    <row r="92" spans="1:16" ht="25.5">
      <c r="A92" t="s">
        <v>50</v>
      </c>
      <c s="34" t="s">
        <v>142</v>
      </c>
      <c s="34" t="s">
        <v>4032</v>
      </c>
      <c s="35" t="s">
        <v>5</v>
      </c>
      <c s="6" t="s">
        <v>4033</v>
      </c>
      <c s="36" t="s">
        <v>255</v>
      </c>
      <c s="37">
        <v>376</v>
      </c>
      <c s="36">
        <v>0.00119</v>
      </c>
      <c s="36">
        <f>ROUND(G92*H92,6)</f>
      </c>
      <c r="L92" s="38">
        <v>0</v>
      </c>
      <c s="32">
        <f>ROUND(ROUND(L92,2)*ROUND(G92,3),2)</f>
      </c>
      <c s="36" t="s">
        <v>386</v>
      </c>
      <c>
        <f>(M92*21)/100</f>
      </c>
      <c t="s">
        <v>28</v>
      </c>
    </row>
    <row r="93" spans="1:5" ht="25.5">
      <c r="A93" s="35" t="s">
        <v>56</v>
      </c>
      <c r="E93" s="39" t="s">
        <v>4033</v>
      </c>
    </row>
    <row r="94" spans="1:5" ht="25.5">
      <c r="A94" s="35" t="s">
        <v>57</v>
      </c>
      <c r="E94" s="42" t="s">
        <v>4034</v>
      </c>
    </row>
    <row r="95" spans="1:5" ht="12.75">
      <c r="A95" t="s">
        <v>58</v>
      </c>
      <c r="E95" s="39" t="s">
        <v>5</v>
      </c>
    </row>
    <row r="96" spans="1:16" ht="25.5">
      <c r="A96" t="s">
        <v>50</v>
      </c>
      <c s="34" t="s">
        <v>146</v>
      </c>
      <c s="34" t="s">
        <v>4035</v>
      </c>
      <c s="35" t="s">
        <v>5</v>
      </c>
      <c s="6" t="s">
        <v>4036</v>
      </c>
      <c s="36" t="s">
        <v>255</v>
      </c>
      <c s="37">
        <v>195</v>
      </c>
      <c s="36">
        <v>0.0015</v>
      </c>
      <c s="36">
        <f>ROUND(G96*H96,6)</f>
      </c>
      <c r="L96" s="38">
        <v>0</v>
      </c>
      <c s="32">
        <f>ROUND(ROUND(L96,2)*ROUND(G96,3),2)</f>
      </c>
      <c s="36" t="s">
        <v>386</v>
      </c>
      <c>
        <f>(M96*21)/100</f>
      </c>
      <c t="s">
        <v>28</v>
      </c>
    </row>
    <row r="97" spans="1:5" ht="25.5">
      <c r="A97" s="35" t="s">
        <v>56</v>
      </c>
      <c r="E97" s="39" t="s">
        <v>4036</v>
      </c>
    </row>
    <row r="98" spans="1:5" ht="25.5">
      <c r="A98" s="35" t="s">
        <v>57</v>
      </c>
      <c r="E98" s="42" t="s">
        <v>4037</v>
      </c>
    </row>
    <row r="99" spans="1:5" ht="12.75">
      <c r="A99" t="s">
        <v>58</v>
      </c>
      <c r="E99" s="39" t="s">
        <v>5</v>
      </c>
    </row>
    <row r="100" spans="1:16" ht="25.5">
      <c r="A100" t="s">
        <v>50</v>
      </c>
      <c s="34" t="s">
        <v>149</v>
      </c>
      <c s="34" t="s">
        <v>4038</v>
      </c>
      <c s="35" t="s">
        <v>5</v>
      </c>
      <c s="6" t="s">
        <v>4039</v>
      </c>
      <c s="36" t="s">
        <v>255</v>
      </c>
      <c s="37">
        <v>215</v>
      </c>
      <c s="36">
        <v>0.00194</v>
      </c>
      <c s="36">
        <f>ROUND(G100*H100,6)</f>
      </c>
      <c r="L100" s="38">
        <v>0</v>
      </c>
      <c s="32">
        <f>ROUND(ROUND(L100,2)*ROUND(G100,3),2)</f>
      </c>
      <c s="36" t="s">
        <v>386</v>
      </c>
      <c>
        <f>(M100*21)/100</f>
      </c>
      <c t="s">
        <v>28</v>
      </c>
    </row>
    <row r="101" spans="1:5" ht="25.5">
      <c r="A101" s="35" t="s">
        <v>56</v>
      </c>
      <c r="E101" s="39" t="s">
        <v>4039</v>
      </c>
    </row>
    <row r="102" spans="1:5" ht="25.5">
      <c r="A102" s="35" t="s">
        <v>57</v>
      </c>
      <c r="E102" s="42" t="s">
        <v>4040</v>
      </c>
    </row>
    <row r="103" spans="1:5" ht="12.75">
      <c r="A103" t="s">
        <v>58</v>
      </c>
      <c r="E103" s="39" t="s">
        <v>5</v>
      </c>
    </row>
    <row r="104" spans="1:16" ht="25.5">
      <c r="A104" t="s">
        <v>50</v>
      </c>
      <c s="34" t="s">
        <v>152</v>
      </c>
      <c s="34" t="s">
        <v>4041</v>
      </c>
      <c s="35" t="s">
        <v>5</v>
      </c>
      <c s="6" t="s">
        <v>4042</v>
      </c>
      <c s="36" t="s">
        <v>255</v>
      </c>
      <c s="37">
        <v>1560</v>
      </c>
      <c s="36">
        <v>0</v>
      </c>
      <c s="36">
        <f>ROUND(G104*H104,6)</f>
      </c>
      <c r="L104" s="38">
        <v>0</v>
      </c>
      <c s="32">
        <f>ROUND(ROUND(L104,2)*ROUND(G104,3),2)</f>
      </c>
      <c s="36" t="s">
        <v>386</v>
      </c>
      <c>
        <f>(M104*21)/100</f>
      </c>
      <c t="s">
        <v>28</v>
      </c>
    </row>
    <row r="105" spans="1:5" ht="25.5">
      <c r="A105" s="35" t="s">
        <v>56</v>
      </c>
      <c r="E105" s="39" t="s">
        <v>4042</v>
      </c>
    </row>
    <row r="106" spans="1:5" ht="12.75">
      <c r="A106" s="35" t="s">
        <v>57</v>
      </c>
      <c r="E106" s="40" t="s">
        <v>5</v>
      </c>
    </row>
    <row r="107" spans="1:5" ht="12.75">
      <c r="A107" t="s">
        <v>58</v>
      </c>
      <c r="E107" s="39" t="s">
        <v>5</v>
      </c>
    </row>
    <row r="108" spans="1:16" ht="25.5">
      <c r="A108" t="s">
        <v>50</v>
      </c>
      <c s="34" t="s">
        <v>155</v>
      </c>
      <c s="34" t="s">
        <v>4043</v>
      </c>
      <c s="35" t="s">
        <v>5</v>
      </c>
      <c s="6" t="s">
        <v>4044</v>
      </c>
      <c s="36" t="s">
        <v>255</v>
      </c>
      <c s="37">
        <v>774</v>
      </c>
      <c s="36">
        <v>0.0002</v>
      </c>
      <c s="36">
        <f>ROUND(G108*H108,6)</f>
      </c>
      <c r="L108" s="38">
        <v>0</v>
      </c>
      <c s="32">
        <f>ROUND(ROUND(L108,2)*ROUND(G108,3),2)</f>
      </c>
      <c s="36" t="s">
        <v>386</v>
      </c>
      <c>
        <f>(M108*21)/100</f>
      </c>
      <c t="s">
        <v>28</v>
      </c>
    </row>
    <row r="109" spans="1:5" ht="38.25">
      <c r="A109" s="35" t="s">
        <v>56</v>
      </c>
      <c r="E109" s="39" t="s">
        <v>4045</v>
      </c>
    </row>
    <row r="110" spans="1:5" ht="12.75">
      <c r="A110" s="35" t="s">
        <v>57</v>
      </c>
      <c r="E110" s="40" t="s">
        <v>5</v>
      </c>
    </row>
    <row r="111" spans="1:5" ht="12.75">
      <c r="A111" t="s">
        <v>58</v>
      </c>
      <c r="E111" s="39" t="s">
        <v>5</v>
      </c>
    </row>
    <row r="112" spans="1:16" ht="25.5">
      <c r="A112" t="s">
        <v>50</v>
      </c>
      <c s="34" t="s">
        <v>158</v>
      </c>
      <c s="34" t="s">
        <v>4046</v>
      </c>
      <c s="35" t="s">
        <v>5</v>
      </c>
      <c s="6" t="s">
        <v>4044</v>
      </c>
      <c s="36" t="s">
        <v>255</v>
      </c>
      <c s="37">
        <v>786</v>
      </c>
      <c s="36">
        <v>0.00024</v>
      </c>
      <c s="36">
        <f>ROUND(G112*H112,6)</f>
      </c>
      <c r="L112" s="38">
        <v>0</v>
      </c>
      <c s="32">
        <f>ROUND(ROUND(L112,2)*ROUND(G112,3),2)</f>
      </c>
      <c s="36" t="s">
        <v>386</v>
      </c>
      <c>
        <f>(M112*21)/100</f>
      </c>
      <c t="s">
        <v>28</v>
      </c>
    </row>
    <row r="113" spans="1:5" ht="38.25">
      <c r="A113" s="35" t="s">
        <v>56</v>
      </c>
      <c r="E113" s="39" t="s">
        <v>4047</v>
      </c>
    </row>
    <row r="114" spans="1:5" ht="12.75">
      <c r="A114" s="35" t="s">
        <v>57</v>
      </c>
      <c r="E114" s="40" t="s">
        <v>5</v>
      </c>
    </row>
    <row r="115" spans="1:5" ht="12.75">
      <c r="A115" t="s">
        <v>58</v>
      </c>
      <c r="E115" s="39" t="s">
        <v>5</v>
      </c>
    </row>
    <row r="116" spans="1:16" ht="25.5">
      <c r="A116" t="s">
        <v>50</v>
      </c>
      <c s="34" t="s">
        <v>161</v>
      </c>
      <c s="34" t="s">
        <v>4048</v>
      </c>
      <c s="35" t="s">
        <v>5</v>
      </c>
      <c s="6" t="s">
        <v>4049</v>
      </c>
      <c s="36" t="s">
        <v>240</v>
      </c>
      <c s="37">
        <v>1.997</v>
      </c>
      <c s="36">
        <v>0</v>
      </c>
      <c s="36">
        <f>ROUND(G116*H116,6)</f>
      </c>
      <c r="L116" s="38">
        <v>0</v>
      </c>
      <c s="32">
        <f>ROUND(ROUND(L116,2)*ROUND(G116,3),2)</f>
      </c>
      <c s="36" t="s">
        <v>386</v>
      </c>
      <c>
        <f>(M116*21)/100</f>
      </c>
      <c t="s">
        <v>28</v>
      </c>
    </row>
    <row r="117" spans="1:5" ht="25.5">
      <c r="A117" s="35" t="s">
        <v>56</v>
      </c>
      <c r="E117" s="39" t="s">
        <v>4049</v>
      </c>
    </row>
    <row r="118" spans="1:5" ht="12.75">
      <c r="A118" s="35" t="s">
        <v>57</v>
      </c>
      <c r="E118" s="40" t="s">
        <v>5</v>
      </c>
    </row>
    <row r="119" spans="1:5" ht="12.75">
      <c r="A119" t="s">
        <v>58</v>
      </c>
      <c r="E119" s="39" t="s">
        <v>5</v>
      </c>
    </row>
    <row r="120" spans="1:13" ht="12.75">
      <c r="A120" t="s">
        <v>47</v>
      </c>
      <c r="C120" s="31" t="s">
        <v>2882</v>
      </c>
      <c r="E120" s="33" t="s">
        <v>2883</v>
      </c>
      <c r="J120" s="32">
        <f>0</f>
      </c>
      <c s="32">
        <f>0</f>
      </c>
      <c s="32">
        <f>0+L121+L125+L129+L133+L137+L141+L145+L149+L153+L157+L161+L165+L169+L173+L177+L181+L185+L189+L193+L197</f>
      </c>
      <c s="32">
        <f>0+M121+M125+M129+M133+M137+M141+M145+M149+M153+M157+M161+M165+M169+M173+M177+M181+M185+M189+M193+M197</f>
      </c>
    </row>
    <row r="121" spans="1:16" ht="12.75">
      <c r="A121" t="s">
        <v>50</v>
      </c>
      <c s="34" t="s">
        <v>166</v>
      </c>
      <c s="34" t="s">
        <v>4050</v>
      </c>
      <c s="35" t="s">
        <v>5</v>
      </c>
      <c s="6" t="s">
        <v>4051</v>
      </c>
      <c s="36" t="s">
        <v>54</v>
      </c>
      <c s="37">
        <v>2</v>
      </c>
      <c s="36">
        <v>0.00014</v>
      </c>
      <c s="36">
        <f>ROUND(G121*H121,6)</f>
      </c>
      <c r="L121" s="38">
        <v>0</v>
      </c>
      <c s="32">
        <f>ROUND(ROUND(L121,2)*ROUND(G121,3),2)</f>
      </c>
      <c s="36" t="s">
        <v>386</v>
      </c>
      <c>
        <f>(M121*21)/100</f>
      </c>
      <c t="s">
        <v>28</v>
      </c>
    </row>
    <row r="122" spans="1:5" ht="12.75">
      <c r="A122" s="35" t="s">
        <v>56</v>
      </c>
      <c r="E122" s="39" t="s">
        <v>4051</v>
      </c>
    </row>
    <row r="123" spans="1:5" ht="12.75">
      <c r="A123" s="35" t="s">
        <v>57</v>
      </c>
      <c r="E123" s="40" t="s">
        <v>5</v>
      </c>
    </row>
    <row r="124" spans="1:5" ht="12.75">
      <c r="A124" t="s">
        <v>58</v>
      </c>
      <c r="E124" s="39" t="s">
        <v>5</v>
      </c>
    </row>
    <row r="125" spans="1:16" ht="12.75">
      <c r="A125" t="s">
        <v>50</v>
      </c>
      <c s="34" t="s">
        <v>172</v>
      </c>
      <c s="34" t="s">
        <v>2256</v>
      </c>
      <c s="35" t="s">
        <v>5</v>
      </c>
      <c s="6" t="s">
        <v>4052</v>
      </c>
      <c s="36" t="s">
        <v>54</v>
      </c>
      <c s="37">
        <v>2</v>
      </c>
      <c s="36">
        <v>0</v>
      </c>
      <c s="36">
        <f>ROUND(G125*H125,6)</f>
      </c>
      <c r="L125" s="38">
        <v>0</v>
      </c>
      <c s="32">
        <f>ROUND(ROUND(L125,2)*ROUND(G125,3),2)</f>
      </c>
      <c s="36" t="s">
        <v>55</v>
      </c>
      <c>
        <f>(M125*21)/100</f>
      </c>
      <c t="s">
        <v>28</v>
      </c>
    </row>
    <row r="126" spans="1:5" ht="12.75">
      <c r="A126" s="35" t="s">
        <v>56</v>
      </c>
      <c r="E126" s="39" t="s">
        <v>4052</v>
      </c>
    </row>
    <row r="127" spans="1:5" ht="12.75">
      <c r="A127" s="35" t="s">
        <v>57</v>
      </c>
      <c r="E127" s="40" t="s">
        <v>5</v>
      </c>
    </row>
    <row r="128" spans="1:5" ht="12.75">
      <c r="A128" t="s">
        <v>58</v>
      </c>
      <c r="E128" s="39" t="s">
        <v>5</v>
      </c>
    </row>
    <row r="129" spans="1:16" ht="12.75">
      <c r="A129" t="s">
        <v>50</v>
      </c>
      <c s="34" t="s">
        <v>176</v>
      </c>
      <c s="34" t="s">
        <v>4053</v>
      </c>
      <c s="35" t="s">
        <v>5</v>
      </c>
      <c s="6" t="s">
        <v>4054</v>
      </c>
      <c s="36" t="s">
        <v>54</v>
      </c>
      <c s="37">
        <v>8</v>
      </c>
      <c s="36">
        <v>0.00023</v>
      </c>
      <c s="36">
        <f>ROUND(G129*H129,6)</f>
      </c>
      <c r="L129" s="38">
        <v>0</v>
      </c>
      <c s="32">
        <f>ROUND(ROUND(L129,2)*ROUND(G129,3),2)</f>
      </c>
      <c s="36" t="s">
        <v>386</v>
      </c>
      <c>
        <f>(M129*21)/100</f>
      </c>
      <c t="s">
        <v>28</v>
      </c>
    </row>
    <row r="130" spans="1:5" ht="12.75">
      <c r="A130" s="35" t="s">
        <v>56</v>
      </c>
      <c r="E130" s="39" t="s">
        <v>4054</v>
      </c>
    </row>
    <row r="131" spans="1:5" ht="25.5">
      <c r="A131" s="35" t="s">
        <v>57</v>
      </c>
      <c r="E131" s="42" t="s">
        <v>4055</v>
      </c>
    </row>
    <row r="132" spans="1:5" ht="12.75">
      <c r="A132" t="s">
        <v>58</v>
      </c>
      <c r="E132" s="39" t="s">
        <v>5</v>
      </c>
    </row>
    <row r="133" spans="1:16" ht="25.5">
      <c r="A133" t="s">
        <v>50</v>
      </c>
      <c s="34" t="s">
        <v>180</v>
      </c>
      <c s="34" t="s">
        <v>4056</v>
      </c>
      <c s="35" t="s">
        <v>5</v>
      </c>
      <c s="6" t="s">
        <v>4057</v>
      </c>
      <c s="36" t="s">
        <v>54</v>
      </c>
      <c s="37">
        <v>63</v>
      </c>
      <c s="36">
        <v>0.00026</v>
      </c>
      <c s="36">
        <f>ROUND(G133*H133,6)</f>
      </c>
      <c r="L133" s="38">
        <v>0</v>
      </c>
      <c s="32">
        <f>ROUND(ROUND(L133,2)*ROUND(G133,3),2)</f>
      </c>
      <c s="36" t="s">
        <v>386</v>
      </c>
      <c>
        <f>(M133*21)/100</f>
      </c>
      <c t="s">
        <v>28</v>
      </c>
    </row>
    <row r="134" spans="1:5" ht="25.5">
      <c r="A134" s="35" t="s">
        <v>56</v>
      </c>
      <c r="E134" s="39" t="s">
        <v>4057</v>
      </c>
    </row>
    <row r="135" spans="1:5" ht="25.5">
      <c r="A135" s="35" t="s">
        <v>57</v>
      </c>
      <c r="E135" s="42" t="s">
        <v>4058</v>
      </c>
    </row>
    <row r="136" spans="1:5" ht="12.75">
      <c r="A136" t="s">
        <v>58</v>
      </c>
      <c r="E136" s="39" t="s">
        <v>5</v>
      </c>
    </row>
    <row r="137" spans="1:16" ht="25.5">
      <c r="A137" t="s">
        <v>50</v>
      </c>
      <c s="34" t="s">
        <v>184</v>
      </c>
      <c s="34" t="s">
        <v>4059</v>
      </c>
      <c s="35" t="s">
        <v>5</v>
      </c>
      <c s="6" t="s">
        <v>4060</v>
      </c>
      <c s="36" t="s">
        <v>54</v>
      </c>
      <c s="37">
        <v>63</v>
      </c>
      <c s="36">
        <v>0.00014</v>
      </c>
      <c s="36">
        <f>ROUND(G137*H137,6)</f>
      </c>
      <c r="L137" s="38">
        <v>0</v>
      </c>
      <c s="32">
        <f>ROUND(ROUND(L137,2)*ROUND(G137,3),2)</f>
      </c>
      <c s="36" t="s">
        <v>386</v>
      </c>
      <c>
        <f>(M137*21)/100</f>
      </c>
      <c t="s">
        <v>28</v>
      </c>
    </row>
    <row r="138" spans="1:5" ht="25.5">
      <c r="A138" s="35" t="s">
        <v>56</v>
      </c>
      <c r="E138" s="39" t="s">
        <v>4060</v>
      </c>
    </row>
    <row r="139" spans="1:5" ht="12.75">
      <c r="A139" s="35" t="s">
        <v>57</v>
      </c>
      <c r="E139" s="40" t="s">
        <v>5</v>
      </c>
    </row>
    <row r="140" spans="1:5" ht="12.75">
      <c r="A140" t="s">
        <v>58</v>
      </c>
      <c r="E140" s="39" t="s">
        <v>5</v>
      </c>
    </row>
    <row r="141" spans="1:16" ht="12.75">
      <c r="A141" t="s">
        <v>50</v>
      </c>
      <c s="34" t="s">
        <v>188</v>
      </c>
      <c s="34" t="s">
        <v>4061</v>
      </c>
      <c s="35" t="s">
        <v>5</v>
      </c>
      <c s="6" t="s">
        <v>4062</v>
      </c>
      <c s="36" t="s">
        <v>54</v>
      </c>
      <c s="37">
        <v>2</v>
      </c>
      <c s="36">
        <v>0.00084</v>
      </c>
      <c s="36">
        <f>ROUND(G141*H141,6)</f>
      </c>
      <c r="L141" s="38">
        <v>0</v>
      </c>
      <c s="32">
        <f>ROUND(ROUND(L141,2)*ROUND(G141,3),2)</f>
      </c>
      <c s="36" t="s">
        <v>386</v>
      </c>
      <c>
        <f>(M141*21)/100</f>
      </c>
      <c t="s">
        <v>28</v>
      </c>
    </row>
    <row r="142" spans="1:5" ht="12.75">
      <c r="A142" s="35" t="s">
        <v>56</v>
      </c>
      <c r="E142" s="39" t="s">
        <v>4062</v>
      </c>
    </row>
    <row r="143" spans="1:5" ht="25.5">
      <c r="A143" s="35" t="s">
        <v>57</v>
      </c>
      <c r="E143" s="42" t="s">
        <v>4063</v>
      </c>
    </row>
    <row r="144" spans="1:5" ht="12.75">
      <c r="A144" t="s">
        <v>58</v>
      </c>
      <c r="E144" s="39" t="s">
        <v>5</v>
      </c>
    </row>
    <row r="145" spans="1:16" ht="12.75">
      <c r="A145" t="s">
        <v>50</v>
      </c>
      <c s="34" t="s">
        <v>193</v>
      </c>
      <c s="34" t="s">
        <v>4064</v>
      </c>
      <c s="35" t="s">
        <v>5</v>
      </c>
      <c s="6" t="s">
        <v>4065</v>
      </c>
      <c s="36" t="s">
        <v>54</v>
      </c>
      <c s="37">
        <v>2</v>
      </c>
      <c s="36">
        <v>0.00052</v>
      </c>
      <c s="36">
        <f>ROUND(G145*H145,6)</f>
      </c>
      <c r="L145" s="38">
        <v>0</v>
      </c>
      <c s="32">
        <f>ROUND(ROUND(L145,2)*ROUND(G145,3),2)</f>
      </c>
      <c s="36" t="s">
        <v>386</v>
      </c>
      <c>
        <f>(M145*21)/100</f>
      </c>
      <c t="s">
        <v>28</v>
      </c>
    </row>
    <row r="146" spans="1:5" ht="12.75">
      <c r="A146" s="35" t="s">
        <v>56</v>
      </c>
      <c r="E146" s="39" t="s">
        <v>4065</v>
      </c>
    </row>
    <row r="147" spans="1:5" ht="25.5">
      <c r="A147" s="35" t="s">
        <v>57</v>
      </c>
      <c r="E147" s="42" t="s">
        <v>4063</v>
      </c>
    </row>
    <row r="148" spans="1:5" ht="12.75">
      <c r="A148" t="s">
        <v>58</v>
      </c>
      <c r="E148" s="39" t="s">
        <v>5</v>
      </c>
    </row>
    <row r="149" spans="1:16" ht="12.75">
      <c r="A149" t="s">
        <v>50</v>
      </c>
      <c s="34" t="s">
        <v>197</v>
      </c>
      <c s="34" t="s">
        <v>4066</v>
      </c>
      <c s="35" t="s">
        <v>5</v>
      </c>
      <c s="6" t="s">
        <v>4067</v>
      </c>
      <c s="36" t="s">
        <v>54</v>
      </c>
      <c s="37">
        <v>3</v>
      </c>
      <c s="36">
        <v>0.00073</v>
      </c>
      <c s="36">
        <f>ROUND(G149*H149,6)</f>
      </c>
      <c r="L149" s="38">
        <v>0</v>
      </c>
      <c s="32">
        <f>ROUND(ROUND(L149,2)*ROUND(G149,3),2)</f>
      </c>
      <c s="36" t="s">
        <v>386</v>
      </c>
      <c>
        <f>(M149*21)/100</f>
      </c>
      <c t="s">
        <v>28</v>
      </c>
    </row>
    <row r="150" spans="1:5" ht="12.75">
      <c r="A150" s="35" t="s">
        <v>56</v>
      </c>
      <c r="E150" s="39" t="s">
        <v>4067</v>
      </c>
    </row>
    <row r="151" spans="1:5" ht="12.75">
      <c r="A151" s="35" t="s">
        <v>57</v>
      </c>
      <c r="E151" s="40" t="s">
        <v>5</v>
      </c>
    </row>
    <row r="152" spans="1:5" ht="12.75">
      <c r="A152" t="s">
        <v>58</v>
      </c>
      <c r="E152" s="39" t="s">
        <v>5</v>
      </c>
    </row>
    <row r="153" spans="1:16" ht="12.75">
      <c r="A153" t="s">
        <v>50</v>
      </c>
      <c s="34" t="s">
        <v>201</v>
      </c>
      <c s="34" t="s">
        <v>4068</v>
      </c>
      <c s="35" t="s">
        <v>5</v>
      </c>
      <c s="6" t="s">
        <v>4069</v>
      </c>
      <c s="36" t="s">
        <v>54</v>
      </c>
      <c s="37">
        <v>63</v>
      </c>
      <c s="36">
        <v>0.00027</v>
      </c>
      <c s="36">
        <f>ROUND(G153*H153,6)</f>
      </c>
      <c r="L153" s="38">
        <v>0</v>
      </c>
      <c s="32">
        <f>ROUND(ROUND(L153,2)*ROUND(G153,3),2)</f>
      </c>
      <c s="36" t="s">
        <v>386</v>
      </c>
      <c>
        <f>(M153*21)/100</f>
      </c>
      <c t="s">
        <v>28</v>
      </c>
    </row>
    <row r="154" spans="1:5" ht="12.75">
      <c r="A154" s="35" t="s">
        <v>56</v>
      </c>
      <c r="E154" s="39" t="s">
        <v>4069</v>
      </c>
    </row>
    <row r="155" spans="1:5" ht="25.5">
      <c r="A155" s="35" t="s">
        <v>57</v>
      </c>
      <c r="E155" s="42" t="s">
        <v>4058</v>
      </c>
    </row>
    <row r="156" spans="1:5" ht="12.75">
      <c r="A156" t="s">
        <v>58</v>
      </c>
      <c r="E156" s="39" t="s">
        <v>5</v>
      </c>
    </row>
    <row r="157" spans="1:16" ht="12.75">
      <c r="A157" t="s">
        <v>50</v>
      </c>
      <c s="34" t="s">
        <v>205</v>
      </c>
      <c s="34" t="s">
        <v>4070</v>
      </c>
      <c s="35" t="s">
        <v>5</v>
      </c>
      <c s="6" t="s">
        <v>4071</v>
      </c>
      <c s="36" t="s">
        <v>54</v>
      </c>
      <c s="37">
        <v>8</v>
      </c>
      <c s="36">
        <v>0.00022</v>
      </c>
      <c s="36">
        <f>ROUND(G157*H157,6)</f>
      </c>
      <c r="L157" s="38">
        <v>0</v>
      </c>
      <c s="32">
        <f>ROUND(ROUND(L157,2)*ROUND(G157,3),2)</f>
      </c>
      <c s="36" t="s">
        <v>386</v>
      </c>
      <c>
        <f>(M157*21)/100</f>
      </c>
      <c t="s">
        <v>28</v>
      </c>
    </row>
    <row r="158" spans="1:5" ht="12.75">
      <c r="A158" s="35" t="s">
        <v>56</v>
      </c>
      <c r="E158" s="39" t="s">
        <v>4071</v>
      </c>
    </row>
    <row r="159" spans="1:5" ht="25.5">
      <c r="A159" s="35" t="s">
        <v>57</v>
      </c>
      <c r="E159" s="42" t="s">
        <v>4055</v>
      </c>
    </row>
    <row r="160" spans="1:5" ht="12.75">
      <c r="A160" t="s">
        <v>58</v>
      </c>
      <c r="E160" s="39" t="s">
        <v>5</v>
      </c>
    </row>
    <row r="161" spans="1:16" ht="25.5">
      <c r="A161" t="s">
        <v>50</v>
      </c>
      <c s="34" t="s">
        <v>209</v>
      </c>
      <c s="34" t="s">
        <v>4072</v>
      </c>
      <c s="35" t="s">
        <v>5</v>
      </c>
      <c s="6" t="s">
        <v>4073</v>
      </c>
      <c s="36" t="s">
        <v>54</v>
      </c>
      <c s="37">
        <v>2</v>
      </c>
      <c s="36">
        <v>0.00124</v>
      </c>
      <c s="36">
        <f>ROUND(G161*H161,6)</f>
      </c>
      <c r="L161" s="38">
        <v>0</v>
      </c>
      <c s="32">
        <f>ROUND(ROUND(L161,2)*ROUND(G161,3),2)</f>
      </c>
      <c s="36" t="s">
        <v>386</v>
      </c>
      <c>
        <f>(M161*21)/100</f>
      </c>
      <c t="s">
        <v>28</v>
      </c>
    </row>
    <row r="162" spans="1:5" ht="25.5">
      <c r="A162" s="35" t="s">
        <v>56</v>
      </c>
      <c r="E162" s="39" t="s">
        <v>4073</v>
      </c>
    </row>
    <row r="163" spans="1:5" ht="25.5">
      <c r="A163" s="35" t="s">
        <v>57</v>
      </c>
      <c r="E163" s="42" t="s">
        <v>4063</v>
      </c>
    </row>
    <row r="164" spans="1:5" ht="12.75">
      <c r="A164" t="s">
        <v>58</v>
      </c>
      <c r="E164" s="39" t="s">
        <v>5</v>
      </c>
    </row>
    <row r="165" spans="1:16" ht="25.5">
      <c r="A165" t="s">
        <v>50</v>
      </c>
      <c s="34" t="s">
        <v>213</v>
      </c>
      <c s="34" t="s">
        <v>4074</v>
      </c>
      <c s="35" t="s">
        <v>5</v>
      </c>
      <c s="6" t="s">
        <v>4075</v>
      </c>
      <c s="36" t="s">
        <v>54</v>
      </c>
      <c s="37">
        <v>2</v>
      </c>
      <c s="36">
        <v>0.00114</v>
      </c>
      <c s="36">
        <f>ROUND(G165*H165,6)</f>
      </c>
      <c r="L165" s="38">
        <v>0</v>
      </c>
      <c s="32">
        <f>ROUND(ROUND(L165,2)*ROUND(G165,3),2)</f>
      </c>
      <c s="36" t="s">
        <v>386</v>
      </c>
      <c>
        <f>(M165*21)/100</f>
      </c>
      <c t="s">
        <v>28</v>
      </c>
    </row>
    <row r="166" spans="1:5" ht="25.5">
      <c r="A166" s="35" t="s">
        <v>56</v>
      </c>
      <c r="E166" s="39" t="s">
        <v>4075</v>
      </c>
    </row>
    <row r="167" spans="1:5" ht="25.5">
      <c r="A167" s="35" t="s">
        <v>57</v>
      </c>
      <c r="E167" s="42" t="s">
        <v>4063</v>
      </c>
    </row>
    <row r="168" spans="1:5" ht="12.75">
      <c r="A168" t="s">
        <v>58</v>
      </c>
      <c r="E168" s="39" t="s">
        <v>5</v>
      </c>
    </row>
    <row r="169" spans="1:16" ht="12.75">
      <c r="A169" t="s">
        <v>50</v>
      </c>
      <c s="34" t="s">
        <v>217</v>
      </c>
      <c s="34" t="s">
        <v>4076</v>
      </c>
      <c s="35" t="s">
        <v>5</v>
      </c>
      <c s="6" t="s">
        <v>4077</v>
      </c>
      <c s="36" t="s">
        <v>54</v>
      </c>
      <c s="37">
        <v>3</v>
      </c>
      <c s="36">
        <v>0.0005</v>
      </c>
      <c s="36">
        <f>ROUND(G169*H169,6)</f>
      </c>
      <c r="L169" s="38">
        <v>0</v>
      </c>
      <c s="32">
        <f>ROUND(ROUND(L169,2)*ROUND(G169,3),2)</f>
      </c>
      <c s="36" t="s">
        <v>386</v>
      </c>
      <c>
        <f>(M169*21)/100</f>
      </c>
      <c t="s">
        <v>28</v>
      </c>
    </row>
    <row r="170" spans="1:5" ht="12.75">
      <c r="A170" s="35" t="s">
        <v>56</v>
      </c>
      <c r="E170" s="39" t="s">
        <v>4077</v>
      </c>
    </row>
    <row r="171" spans="1:5" ht="25.5">
      <c r="A171" s="35" t="s">
        <v>57</v>
      </c>
      <c r="E171" s="42" t="s">
        <v>4078</v>
      </c>
    </row>
    <row r="172" spans="1:5" ht="12.75">
      <c r="A172" t="s">
        <v>58</v>
      </c>
      <c r="E172" s="39" t="s">
        <v>5</v>
      </c>
    </row>
    <row r="173" spans="1:16" ht="12.75">
      <c r="A173" t="s">
        <v>50</v>
      </c>
      <c s="34" t="s">
        <v>290</v>
      </c>
      <c s="34" t="s">
        <v>4079</v>
      </c>
      <c s="35" t="s">
        <v>5</v>
      </c>
      <c s="6" t="s">
        <v>4080</v>
      </c>
      <c s="36" t="s">
        <v>54</v>
      </c>
      <c s="37">
        <v>12</v>
      </c>
      <c s="36">
        <v>0.0007</v>
      </c>
      <c s="36">
        <f>ROUND(G173*H173,6)</f>
      </c>
      <c r="L173" s="38">
        <v>0</v>
      </c>
      <c s="32">
        <f>ROUND(ROUND(L173,2)*ROUND(G173,3),2)</f>
      </c>
      <c s="36" t="s">
        <v>386</v>
      </c>
      <c>
        <f>(M173*21)/100</f>
      </c>
      <c t="s">
        <v>28</v>
      </c>
    </row>
    <row r="174" spans="1:5" ht="12.75">
      <c r="A174" s="35" t="s">
        <v>56</v>
      </c>
      <c r="E174" s="39" t="s">
        <v>4080</v>
      </c>
    </row>
    <row r="175" spans="1:5" ht="25.5">
      <c r="A175" s="35" t="s">
        <v>57</v>
      </c>
      <c r="E175" s="42" t="s">
        <v>4081</v>
      </c>
    </row>
    <row r="176" spans="1:5" ht="12.75">
      <c r="A176" t="s">
        <v>58</v>
      </c>
      <c r="E176" s="39" t="s">
        <v>5</v>
      </c>
    </row>
    <row r="177" spans="1:16" ht="12.75">
      <c r="A177" t="s">
        <v>50</v>
      </c>
      <c s="34" t="s">
        <v>327</v>
      </c>
      <c s="34" t="s">
        <v>4082</v>
      </c>
      <c s="35" t="s">
        <v>5</v>
      </c>
      <c s="6" t="s">
        <v>4083</v>
      </c>
      <c s="36" t="s">
        <v>54</v>
      </c>
      <c s="37">
        <v>6</v>
      </c>
      <c s="36">
        <v>0.00107</v>
      </c>
      <c s="36">
        <f>ROUND(G177*H177,6)</f>
      </c>
      <c r="L177" s="38">
        <v>0</v>
      </c>
      <c s="32">
        <f>ROUND(ROUND(L177,2)*ROUND(G177,3),2)</f>
      </c>
      <c s="36" t="s">
        <v>386</v>
      </c>
      <c>
        <f>(M177*21)/100</f>
      </c>
      <c t="s">
        <v>28</v>
      </c>
    </row>
    <row r="178" spans="1:5" ht="12.75">
      <c r="A178" s="35" t="s">
        <v>56</v>
      </c>
      <c r="E178" s="39" t="s">
        <v>4083</v>
      </c>
    </row>
    <row r="179" spans="1:5" ht="25.5">
      <c r="A179" s="35" t="s">
        <v>57</v>
      </c>
      <c r="E179" s="42" t="s">
        <v>4084</v>
      </c>
    </row>
    <row r="180" spans="1:5" ht="12.75">
      <c r="A180" t="s">
        <v>58</v>
      </c>
      <c r="E180" s="39" t="s">
        <v>5</v>
      </c>
    </row>
    <row r="181" spans="1:16" ht="25.5">
      <c r="A181" t="s">
        <v>50</v>
      </c>
      <c s="34" t="s">
        <v>330</v>
      </c>
      <c s="34" t="s">
        <v>4085</v>
      </c>
      <c s="35" t="s">
        <v>5</v>
      </c>
      <c s="6" t="s">
        <v>4086</v>
      </c>
      <c s="36" t="s">
        <v>54</v>
      </c>
      <c s="37">
        <v>1</v>
      </c>
      <c s="36">
        <v>0.00146</v>
      </c>
      <c s="36">
        <f>ROUND(G181*H181,6)</f>
      </c>
      <c r="L181" s="38">
        <v>0</v>
      </c>
      <c s="32">
        <f>ROUND(ROUND(L181,2)*ROUND(G181,3),2)</f>
      </c>
      <c s="36" t="s">
        <v>386</v>
      </c>
      <c>
        <f>(M181*21)/100</f>
      </c>
      <c t="s">
        <v>28</v>
      </c>
    </row>
    <row r="182" spans="1:5" ht="25.5">
      <c r="A182" s="35" t="s">
        <v>56</v>
      </c>
      <c r="E182" s="39" t="s">
        <v>4086</v>
      </c>
    </row>
    <row r="183" spans="1:5" ht="25.5">
      <c r="A183" s="35" t="s">
        <v>57</v>
      </c>
      <c r="E183" s="42" t="s">
        <v>3988</v>
      </c>
    </row>
    <row r="184" spans="1:5" ht="12.75">
      <c r="A184" t="s">
        <v>58</v>
      </c>
      <c r="E184" s="39" t="s">
        <v>5</v>
      </c>
    </row>
    <row r="185" spans="1:16" ht="25.5">
      <c r="A185" t="s">
        <v>50</v>
      </c>
      <c s="34" t="s">
        <v>334</v>
      </c>
      <c s="34" t="s">
        <v>4087</v>
      </c>
      <c s="35" t="s">
        <v>5</v>
      </c>
      <c s="6" t="s">
        <v>4088</v>
      </c>
      <c s="36" t="s">
        <v>54</v>
      </c>
      <c s="37">
        <v>8</v>
      </c>
      <c s="36">
        <v>0.00052</v>
      </c>
      <c s="36">
        <f>ROUND(G185*H185,6)</f>
      </c>
      <c r="L185" s="38">
        <v>0</v>
      </c>
      <c s="32">
        <f>ROUND(ROUND(L185,2)*ROUND(G185,3),2)</f>
      </c>
      <c s="36" t="s">
        <v>386</v>
      </c>
      <c>
        <f>(M185*21)/100</f>
      </c>
      <c t="s">
        <v>28</v>
      </c>
    </row>
    <row r="186" spans="1:5" ht="25.5">
      <c r="A186" s="35" t="s">
        <v>56</v>
      </c>
      <c r="E186" s="39" t="s">
        <v>4088</v>
      </c>
    </row>
    <row r="187" spans="1:5" ht="25.5">
      <c r="A187" s="35" t="s">
        <v>57</v>
      </c>
      <c r="E187" s="42" t="s">
        <v>4055</v>
      </c>
    </row>
    <row r="188" spans="1:5" ht="12.75">
      <c r="A188" t="s">
        <v>58</v>
      </c>
      <c r="E188" s="39" t="s">
        <v>5</v>
      </c>
    </row>
    <row r="189" spans="1:16" ht="12.75">
      <c r="A189" t="s">
        <v>50</v>
      </c>
      <c s="34" t="s">
        <v>338</v>
      </c>
      <c s="34" t="s">
        <v>4089</v>
      </c>
      <c s="35" t="s">
        <v>5</v>
      </c>
      <c s="6" t="s">
        <v>4090</v>
      </c>
      <c s="36" t="s">
        <v>54</v>
      </c>
      <c s="37">
        <v>5</v>
      </c>
      <c s="36">
        <v>0.002</v>
      </c>
      <c s="36">
        <f>ROUND(G189*H189,6)</f>
      </c>
      <c r="L189" s="38">
        <v>0</v>
      </c>
      <c s="32">
        <f>ROUND(ROUND(L189,2)*ROUND(G189,3),2)</f>
      </c>
      <c s="36" t="s">
        <v>55</v>
      </c>
      <c>
        <f>(M189*21)/100</f>
      </c>
      <c t="s">
        <v>28</v>
      </c>
    </row>
    <row r="190" spans="1:5" ht="12.75">
      <c r="A190" s="35" t="s">
        <v>56</v>
      </c>
      <c r="E190" s="39" t="s">
        <v>4090</v>
      </c>
    </row>
    <row r="191" spans="1:5" ht="12.75">
      <c r="A191" s="35" t="s">
        <v>57</v>
      </c>
      <c r="E191" s="40" t="s">
        <v>5</v>
      </c>
    </row>
    <row r="192" spans="1:5" ht="12.75">
      <c r="A192" t="s">
        <v>58</v>
      </c>
      <c r="E192" s="39" t="s">
        <v>5</v>
      </c>
    </row>
    <row r="193" spans="1:16" ht="25.5">
      <c r="A193" t="s">
        <v>50</v>
      </c>
      <c s="34" t="s">
        <v>341</v>
      </c>
      <c s="34" t="s">
        <v>4091</v>
      </c>
      <c s="35" t="s">
        <v>5</v>
      </c>
      <c s="6" t="s">
        <v>4092</v>
      </c>
      <c s="36" t="s">
        <v>54</v>
      </c>
      <c s="37">
        <v>8</v>
      </c>
      <c s="36">
        <v>0.00147</v>
      </c>
      <c s="36">
        <f>ROUND(G193*H193,6)</f>
      </c>
      <c r="L193" s="38">
        <v>0</v>
      </c>
      <c s="32">
        <f>ROUND(ROUND(L193,2)*ROUND(G193,3),2)</f>
      </c>
      <c s="36" t="s">
        <v>386</v>
      </c>
      <c>
        <f>(M193*21)/100</f>
      </c>
      <c t="s">
        <v>28</v>
      </c>
    </row>
    <row r="194" spans="1:5" ht="25.5">
      <c r="A194" s="35" t="s">
        <v>56</v>
      </c>
      <c r="E194" s="39" t="s">
        <v>4092</v>
      </c>
    </row>
    <row r="195" spans="1:5" ht="25.5">
      <c r="A195" s="35" t="s">
        <v>57</v>
      </c>
      <c r="E195" s="42" t="s">
        <v>4055</v>
      </c>
    </row>
    <row r="196" spans="1:5" ht="12.75">
      <c r="A196" t="s">
        <v>58</v>
      </c>
      <c r="E196" s="39" t="s">
        <v>5</v>
      </c>
    </row>
    <row r="197" spans="1:16" ht="25.5">
      <c r="A197" t="s">
        <v>50</v>
      </c>
      <c s="34" t="s">
        <v>345</v>
      </c>
      <c s="34" t="s">
        <v>4093</v>
      </c>
      <c s="35" t="s">
        <v>5</v>
      </c>
      <c s="6" t="s">
        <v>4094</v>
      </c>
      <c s="36" t="s">
        <v>240</v>
      </c>
      <c s="37">
        <v>0.089</v>
      </c>
      <c s="36">
        <v>0</v>
      </c>
      <c s="36">
        <f>ROUND(G197*H197,6)</f>
      </c>
      <c r="L197" s="38">
        <v>0</v>
      </c>
      <c s="32">
        <f>ROUND(ROUND(L197,2)*ROUND(G197,3),2)</f>
      </c>
      <c s="36" t="s">
        <v>386</v>
      </c>
      <c>
        <f>(M197*21)/100</f>
      </c>
      <c t="s">
        <v>28</v>
      </c>
    </row>
    <row r="198" spans="1:5" ht="25.5">
      <c r="A198" s="35" t="s">
        <v>56</v>
      </c>
      <c r="E198" s="39" t="s">
        <v>4094</v>
      </c>
    </row>
    <row r="199" spans="1:5" ht="12.75">
      <c r="A199" s="35" t="s">
        <v>57</v>
      </c>
      <c r="E199" s="40" t="s">
        <v>5</v>
      </c>
    </row>
    <row r="200" spans="1:5" ht="12.75">
      <c r="A200" t="s">
        <v>58</v>
      </c>
      <c r="E200" s="39" t="s">
        <v>5</v>
      </c>
    </row>
    <row r="201" spans="1:13" ht="12.75">
      <c r="A201" t="s">
        <v>47</v>
      </c>
      <c r="C201" s="31" t="s">
        <v>4095</v>
      </c>
      <c r="E201" s="33" t="s">
        <v>4096</v>
      </c>
      <c r="J201" s="32">
        <f>0</f>
      </c>
      <c s="32">
        <f>0</f>
      </c>
      <c s="32">
        <f>0+L202+L206+L210+L214+L218+L222+L226+L230+L234+L238+L242+L246+L250+L254+L258+L262</f>
      </c>
      <c s="32">
        <f>0+M202+M206+M210+M214+M218+M222+M226+M230+M234+M238+M242+M246+M250+M254+M258+M262</f>
      </c>
    </row>
    <row r="202" spans="1:16" ht="38.25">
      <c r="A202" t="s">
        <v>50</v>
      </c>
      <c s="34" t="s">
        <v>349</v>
      </c>
      <c s="34" t="s">
        <v>4097</v>
      </c>
      <c s="35" t="s">
        <v>5</v>
      </c>
      <c s="6" t="s">
        <v>4098</v>
      </c>
      <c s="36" t="s">
        <v>54</v>
      </c>
      <c s="37">
        <v>7</v>
      </c>
      <c s="36">
        <v>0.01545</v>
      </c>
      <c s="36">
        <f>ROUND(G202*H202,6)</f>
      </c>
      <c r="L202" s="38">
        <v>0</v>
      </c>
      <c s="32">
        <f>ROUND(ROUND(L202,2)*ROUND(G202,3),2)</f>
      </c>
      <c s="36" t="s">
        <v>386</v>
      </c>
      <c>
        <f>(M202*21)/100</f>
      </c>
      <c t="s">
        <v>28</v>
      </c>
    </row>
    <row r="203" spans="1:5" ht="38.25">
      <c r="A203" s="35" t="s">
        <v>56</v>
      </c>
      <c r="E203" s="39" t="s">
        <v>4098</v>
      </c>
    </row>
    <row r="204" spans="1:5" ht="25.5">
      <c r="A204" s="35" t="s">
        <v>57</v>
      </c>
      <c r="E204" s="42" t="s">
        <v>4099</v>
      </c>
    </row>
    <row r="205" spans="1:5" ht="12.75">
      <c r="A205" t="s">
        <v>58</v>
      </c>
      <c r="E205" s="39" t="s">
        <v>5</v>
      </c>
    </row>
    <row r="206" spans="1:16" ht="38.25">
      <c r="A206" t="s">
        <v>50</v>
      </c>
      <c s="34" t="s">
        <v>351</v>
      </c>
      <c s="34" t="s">
        <v>4100</v>
      </c>
      <c s="35" t="s">
        <v>5</v>
      </c>
      <c s="6" t="s">
        <v>4101</v>
      </c>
      <c s="36" t="s">
        <v>54</v>
      </c>
      <c s="37">
        <v>4</v>
      </c>
      <c s="36">
        <v>0.0181</v>
      </c>
      <c s="36">
        <f>ROUND(G206*H206,6)</f>
      </c>
      <c r="L206" s="38">
        <v>0</v>
      </c>
      <c s="32">
        <f>ROUND(ROUND(L206,2)*ROUND(G206,3),2)</f>
      </c>
      <c s="36" t="s">
        <v>386</v>
      </c>
      <c>
        <f>(M206*21)/100</f>
      </c>
      <c t="s">
        <v>28</v>
      </c>
    </row>
    <row r="207" spans="1:5" ht="38.25">
      <c r="A207" s="35" t="s">
        <v>56</v>
      </c>
      <c r="E207" s="39" t="s">
        <v>4101</v>
      </c>
    </row>
    <row r="208" spans="1:5" ht="25.5">
      <c r="A208" s="35" t="s">
        <v>57</v>
      </c>
      <c r="E208" s="42" t="s">
        <v>4102</v>
      </c>
    </row>
    <row r="209" spans="1:5" ht="12.75">
      <c r="A209" t="s">
        <v>58</v>
      </c>
      <c r="E209" s="39" t="s">
        <v>5</v>
      </c>
    </row>
    <row r="210" spans="1:16" ht="38.25">
      <c r="A210" t="s">
        <v>50</v>
      </c>
      <c s="34" t="s">
        <v>353</v>
      </c>
      <c s="34" t="s">
        <v>4103</v>
      </c>
      <c s="35" t="s">
        <v>5</v>
      </c>
      <c s="6" t="s">
        <v>4104</v>
      </c>
      <c s="36" t="s">
        <v>54</v>
      </c>
      <c s="37">
        <v>5</v>
      </c>
      <c s="36">
        <v>0.02075</v>
      </c>
      <c s="36">
        <f>ROUND(G210*H210,6)</f>
      </c>
      <c r="L210" s="38">
        <v>0</v>
      </c>
      <c s="32">
        <f>ROUND(ROUND(L210,2)*ROUND(G210,3),2)</f>
      </c>
      <c s="36" t="s">
        <v>386</v>
      </c>
      <c>
        <f>(M210*21)/100</f>
      </c>
      <c t="s">
        <v>28</v>
      </c>
    </row>
    <row r="211" spans="1:5" ht="38.25">
      <c r="A211" s="35" t="s">
        <v>56</v>
      </c>
      <c r="E211" s="39" t="s">
        <v>4105</v>
      </c>
    </row>
    <row r="212" spans="1:5" ht="25.5">
      <c r="A212" s="35" t="s">
        <v>57</v>
      </c>
      <c r="E212" s="42" t="s">
        <v>4106</v>
      </c>
    </row>
    <row r="213" spans="1:5" ht="12.75">
      <c r="A213" t="s">
        <v>58</v>
      </c>
      <c r="E213" s="39" t="s">
        <v>5</v>
      </c>
    </row>
    <row r="214" spans="1:16" ht="38.25">
      <c r="A214" t="s">
        <v>50</v>
      </c>
      <c s="34" t="s">
        <v>357</v>
      </c>
      <c s="34" t="s">
        <v>4107</v>
      </c>
      <c s="35" t="s">
        <v>5</v>
      </c>
      <c s="6" t="s">
        <v>4108</v>
      </c>
      <c s="36" t="s">
        <v>54</v>
      </c>
      <c s="37">
        <v>8</v>
      </c>
      <c s="36">
        <v>0.0234</v>
      </c>
      <c s="36">
        <f>ROUND(G214*H214,6)</f>
      </c>
      <c r="L214" s="38">
        <v>0</v>
      </c>
      <c s="32">
        <f>ROUND(ROUND(L214,2)*ROUND(G214,3),2)</f>
      </c>
      <c s="36" t="s">
        <v>386</v>
      </c>
      <c>
        <f>(M214*21)/100</f>
      </c>
      <c t="s">
        <v>28</v>
      </c>
    </row>
    <row r="215" spans="1:5" ht="38.25">
      <c r="A215" s="35" t="s">
        <v>56</v>
      </c>
      <c r="E215" s="39" t="s">
        <v>4109</v>
      </c>
    </row>
    <row r="216" spans="1:5" ht="25.5">
      <c r="A216" s="35" t="s">
        <v>57</v>
      </c>
      <c r="E216" s="42" t="s">
        <v>4055</v>
      </c>
    </row>
    <row r="217" spans="1:5" ht="12.75">
      <c r="A217" t="s">
        <v>58</v>
      </c>
      <c r="E217" s="39" t="s">
        <v>5</v>
      </c>
    </row>
    <row r="218" spans="1:16" ht="38.25">
      <c r="A218" t="s">
        <v>50</v>
      </c>
      <c s="34" t="s">
        <v>359</v>
      </c>
      <c s="34" t="s">
        <v>4110</v>
      </c>
      <c s="35" t="s">
        <v>5</v>
      </c>
      <c s="6" t="s">
        <v>4111</v>
      </c>
      <c s="36" t="s">
        <v>54</v>
      </c>
      <c s="37">
        <v>12</v>
      </c>
      <c s="36">
        <v>0.02605</v>
      </c>
      <c s="36">
        <f>ROUND(G218*H218,6)</f>
      </c>
      <c r="L218" s="38">
        <v>0</v>
      </c>
      <c s="32">
        <f>ROUND(ROUND(L218,2)*ROUND(G218,3),2)</f>
      </c>
      <c s="36" t="s">
        <v>386</v>
      </c>
      <c>
        <f>(M218*21)/100</f>
      </c>
      <c t="s">
        <v>28</v>
      </c>
    </row>
    <row r="219" spans="1:5" ht="38.25">
      <c r="A219" s="35" t="s">
        <v>56</v>
      </c>
      <c r="E219" s="39" t="s">
        <v>4112</v>
      </c>
    </row>
    <row r="220" spans="1:5" ht="25.5">
      <c r="A220" s="35" t="s">
        <v>57</v>
      </c>
      <c r="E220" s="42" t="s">
        <v>4081</v>
      </c>
    </row>
    <row r="221" spans="1:5" ht="12.75">
      <c r="A221" t="s">
        <v>58</v>
      </c>
      <c r="E221" s="39" t="s">
        <v>5</v>
      </c>
    </row>
    <row r="222" spans="1:16" ht="38.25">
      <c r="A222" t="s">
        <v>50</v>
      </c>
      <c s="34" t="s">
        <v>363</v>
      </c>
      <c s="34" t="s">
        <v>4113</v>
      </c>
      <c s="35" t="s">
        <v>5</v>
      </c>
      <c s="6" t="s">
        <v>4114</v>
      </c>
      <c s="36" t="s">
        <v>54</v>
      </c>
      <c s="37">
        <v>2</v>
      </c>
      <c s="36">
        <v>0.0302</v>
      </c>
      <c s="36">
        <f>ROUND(G222*H222,6)</f>
      </c>
      <c r="L222" s="38">
        <v>0</v>
      </c>
      <c s="32">
        <f>ROUND(ROUND(L222,2)*ROUND(G222,3),2)</f>
      </c>
      <c s="36" t="s">
        <v>386</v>
      </c>
      <c>
        <f>(M222*21)/100</f>
      </c>
      <c t="s">
        <v>28</v>
      </c>
    </row>
    <row r="223" spans="1:5" ht="38.25">
      <c r="A223" s="35" t="s">
        <v>56</v>
      </c>
      <c r="E223" s="39" t="s">
        <v>4115</v>
      </c>
    </row>
    <row r="224" spans="1:5" ht="25.5">
      <c r="A224" s="35" t="s">
        <v>57</v>
      </c>
      <c r="E224" s="42" t="s">
        <v>4063</v>
      </c>
    </row>
    <row r="225" spans="1:5" ht="12.75">
      <c r="A225" t="s">
        <v>58</v>
      </c>
      <c r="E225" s="39" t="s">
        <v>5</v>
      </c>
    </row>
    <row r="226" spans="1:16" ht="38.25">
      <c r="A226" t="s">
        <v>50</v>
      </c>
      <c s="34" t="s">
        <v>365</v>
      </c>
      <c s="34" t="s">
        <v>4116</v>
      </c>
      <c s="35" t="s">
        <v>5</v>
      </c>
      <c s="6" t="s">
        <v>4117</v>
      </c>
      <c s="36" t="s">
        <v>54</v>
      </c>
      <c s="37">
        <v>5</v>
      </c>
      <c s="36">
        <v>0.0154</v>
      </c>
      <c s="36">
        <f>ROUND(G226*H226,6)</f>
      </c>
      <c r="L226" s="38">
        <v>0</v>
      </c>
      <c s="32">
        <f>ROUND(ROUND(L226,2)*ROUND(G226,3),2)</f>
      </c>
      <c s="36" t="s">
        <v>386</v>
      </c>
      <c>
        <f>(M226*21)/100</f>
      </c>
      <c t="s">
        <v>28</v>
      </c>
    </row>
    <row r="227" spans="1:5" ht="38.25">
      <c r="A227" s="35" t="s">
        <v>56</v>
      </c>
      <c r="E227" s="39" t="s">
        <v>4117</v>
      </c>
    </row>
    <row r="228" spans="1:5" ht="25.5">
      <c r="A228" s="35" t="s">
        <v>57</v>
      </c>
      <c r="E228" s="42" t="s">
        <v>4106</v>
      </c>
    </row>
    <row r="229" spans="1:5" ht="12.75">
      <c r="A229" t="s">
        <v>58</v>
      </c>
      <c r="E229" s="39" t="s">
        <v>5</v>
      </c>
    </row>
    <row r="230" spans="1:16" ht="38.25">
      <c r="A230" t="s">
        <v>50</v>
      </c>
      <c s="34" t="s">
        <v>367</v>
      </c>
      <c s="34" t="s">
        <v>4118</v>
      </c>
      <c s="35" t="s">
        <v>5</v>
      </c>
      <c s="6" t="s">
        <v>4119</v>
      </c>
      <c s="36" t="s">
        <v>54</v>
      </c>
      <c s="37">
        <v>4</v>
      </c>
      <c s="36">
        <v>0.0185</v>
      </c>
      <c s="36">
        <f>ROUND(G230*H230,6)</f>
      </c>
      <c r="L230" s="38">
        <v>0</v>
      </c>
      <c s="32">
        <f>ROUND(ROUND(L230,2)*ROUND(G230,3),2)</f>
      </c>
      <c s="36" t="s">
        <v>386</v>
      </c>
      <c>
        <f>(M230*21)/100</f>
      </c>
      <c t="s">
        <v>28</v>
      </c>
    </row>
    <row r="231" spans="1:5" ht="38.25">
      <c r="A231" s="35" t="s">
        <v>56</v>
      </c>
      <c r="E231" s="39" t="s">
        <v>4119</v>
      </c>
    </row>
    <row r="232" spans="1:5" ht="25.5">
      <c r="A232" s="35" t="s">
        <v>57</v>
      </c>
      <c r="E232" s="42" t="s">
        <v>4102</v>
      </c>
    </row>
    <row r="233" spans="1:5" ht="12.75">
      <c r="A233" t="s">
        <v>58</v>
      </c>
      <c r="E233" s="39" t="s">
        <v>5</v>
      </c>
    </row>
    <row r="234" spans="1:16" ht="38.25">
      <c r="A234" t="s">
        <v>50</v>
      </c>
      <c s="34" t="s">
        <v>369</v>
      </c>
      <c s="34" t="s">
        <v>4120</v>
      </c>
      <c s="35" t="s">
        <v>5</v>
      </c>
      <c s="6" t="s">
        <v>4121</v>
      </c>
      <c s="36" t="s">
        <v>54</v>
      </c>
      <c s="37">
        <v>2</v>
      </c>
      <c s="36">
        <v>0.02176</v>
      </c>
      <c s="36">
        <f>ROUND(G234*H234,6)</f>
      </c>
      <c r="L234" s="38">
        <v>0</v>
      </c>
      <c s="32">
        <f>ROUND(ROUND(L234,2)*ROUND(G234,3),2)</f>
      </c>
      <c s="36" t="s">
        <v>386</v>
      </c>
      <c>
        <f>(M234*21)/100</f>
      </c>
      <c t="s">
        <v>28</v>
      </c>
    </row>
    <row r="235" spans="1:5" ht="38.25">
      <c r="A235" s="35" t="s">
        <v>56</v>
      </c>
      <c r="E235" s="39" t="s">
        <v>4122</v>
      </c>
    </row>
    <row r="236" spans="1:5" ht="25.5">
      <c r="A236" s="35" t="s">
        <v>57</v>
      </c>
      <c r="E236" s="42" t="s">
        <v>4063</v>
      </c>
    </row>
    <row r="237" spans="1:5" ht="12.75">
      <c r="A237" t="s">
        <v>58</v>
      </c>
      <c r="E237" s="39" t="s">
        <v>5</v>
      </c>
    </row>
    <row r="238" spans="1:16" ht="38.25">
      <c r="A238" t="s">
        <v>50</v>
      </c>
      <c s="34" t="s">
        <v>372</v>
      </c>
      <c s="34" t="s">
        <v>4123</v>
      </c>
      <c s="35" t="s">
        <v>5</v>
      </c>
      <c s="6" t="s">
        <v>4124</v>
      </c>
      <c s="36" t="s">
        <v>54</v>
      </c>
      <c s="37">
        <v>6</v>
      </c>
      <c s="36">
        <v>0.02502</v>
      </c>
      <c s="36">
        <f>ROUND(G238*H238,6)</f>
      </c>
      <c r="L238" s="38">
        <v>0</v>
      </c>
      <c s="32">
        <f>ROUND(ROUND(L238,2)*ROUND(G238,3),2)</f>
      </c>
      <c s="36" t="s">
        <v>386</v>
      </c>
      <c>
        <f>(M238*21)/100</f>
      </c>
      <c t="s">
        <v>28</v>
      </c>
    </row>
    <row r="239" spans="1:5" ht="38.25">
      <c r="A239" s="35" t="s">
        <v>56</v>
      </c>
      <c r="E239" s="39" t="s">
        <v>4125</v>
      </c>
    </row>
    <row r="240" spans="1:5" ht="25.5">
      <c r="A240" s="35" t="s">
        <v>57</v>
      </c>
      <c r="E240" s="42" t="s">
        <v>4084</v>
      </c>
    </row>
    <row r="241" spans="1:5" ht="12.75">
      <c r="A241" t="s">
        <v>58</v>
      </c>
      <c r="E241" s="39" t="s">
        <v>5</v>
      </c>
    </row>
    <row r="242" spans="1:16" ht="38.25">
      <c r="A242" t="s">
        <v>50</v>
      </c>
      <c s="34" t="s">
        <v>374</v>
      </c>
      <c s="34" t="s">
        <v>4126</v>
      </c>
      <c s="35" t="s">
        <v>5</v>
      </c>
      <c s="6" t="s">
        <v>4127</v>
      </c>
      <c s="36" t="s">
        <v>54</v>
      </c>
      <c s="37">
        <v>2</v>
      </c>
      <c s="36">
        <v>0.03154</v>
      </c>
      <c s="36">
        <f>ROUND(G242*H242,6)</f>
      </c>
      <c r="L242" s="38">
        <v>0</v>
      </c>
      <c s="32">
        <f>ROUND(ROUND(L242,2)*ROUND(G242,3),2)</f>
      </c>
      <c s="36" t="s">
        <v>386</v>
      </c>
      <c>
        <f>(M242*21)/100</f>
      </c>
      <c t="s">
        <v>28</v>
      </c>
    </row>
    <row r="243" spans="1:5" ht="38.25">
      <c r="A243" s="35" t="s">
        <v>56</v>
      </c>
      <c r="E243" s="39" t="s">
        <v>4128</v>
      </c>
    </row>
    <row r="244" spans="1:5" ht="25.5">
      <c r="A244" s="35" t="s">
        <v>57</v>
      </c>
      <c r="E244" s="42" t="s">
        <v>4063</v>
      </c>
    </row>
    <row r="245" spans="1:5" ht="12.75">
      <c r="A245" t="s">
        <v>58</v>
      </c>
      <c r="E245" s="39" t="s">
        <v>5</v>
      </c>
    </row>
    <row r="246" spans="1:16" ht="38.25">
      <c r="A246" t="s">
        <v>50</v>
      </c>
      <c s="34" t="s">
        <v>376</v>
      </c>
      <c s="34" t="s">
        <v>4129</v>
      </c>
      <c s="35" t="s">
        <v>5</v>
      </c>
      <c s="6" t="s">
        <v>4130</v>
      </c>
      <c s="36" t="s">
        <v>54</v>
      </c>
      <c s="37">
        <v>2</v>
      </c>
      <c s="36">
        <v>0.0372</v>
      </c>
      <c s="36">
        <f>ROUND(G246*H246,6)</f>
      </c>
      <c r="L246" s="38">
        <v>0</v>
      </c>
      <c s="32">
        <f>ROUND(ROUND(L246,2)*ROUND(G246,3),2)</f>
      </c>
      <c s="36" t="s">
        <v>386</v>
      </c>
      <c>
        <f>(M246*21)/100</f>
      </c>
      <c t="s">
        <v>28</v>
      </c>
    </row>
    <row r="247" spans="1:5" ht="38.25">
      <c r="A247" s="35" t="s">
        <v>56</v>
      </c>
      <c r="E247" s="39" t="s">
        <v>4131</v>
      </c>
    </row>
    <row r="248" spans="1:5" ht="25.5">
      <c r="A248" s="35" t="s">
        <v>57</v>
      </c>
      <c r="E248" s="42" t="s">
        <v>4063</v>
      </c>
    </row>
    <row r="249" spans="1:5" ht="12.75">
      <c r="A249" t="s">
        <v>58</v>
      </c>
      <c r="E249" s="39" t="s">
        <v>5</v>
      </c>
    </row>
    <row r="250" spans="1:16" ht="38.25">
      <c r="A250" t="s">
        <v>50</v>
      </c>
      <c s="34" t="s">
        <v>381</v>
      </c>
      <c s="34" t="s">
        <v>4132</v>
      </c>
      <c s="35" t="s">
        <v>5</v>
      </c>
      <c s="6" t="s">
        <v>4133</v>
      </c>
      <c s="36" t="s">
        <v>54</v>
      </c>
      <c s="37">
        <v>1</v>
      </c>
      <c s="36">
        <v>0.04784</v>
      </c>
      <c s="36">
        <f>ROUND(G250*H250,6)</f>
      </c>
      <c r="L250" s="38">
        <v>0</v>
      </c>
      <c s="32">
        <f>ROUND(ROUND(L250,2)*ROUND(G250,3),2)</f>
      </c>
      <c s="36" t="s">
        <v>386</v>
      </c>
      <c>
        <f>(M250*21)/100</f>
      </c>
      <c t="s">
        <v>28</v>
      </c>
    </row>
    <row r="251" spans="1:5" ht="38.25">
      <c r="A251" s="35" t="s">
        <v>56</v>
      </c>
      <c r="E251" s="39" t="s">
        <v>4134</v>
      </c>
    </row>
    <row r="252" spans="1:5" ht="25.5">
      <c r="A252" s="35" t="s">
        <v>57</v>
      </c>
      <c r="E252" s="42" t="s">
        <v>3988</v>
      </c>
    </row>
    <row r="253" spans="1:5" ht="12.75">
      <c r="A253" t="s">
        <v>58</v>
      </c>
      <c r="E253" s="39" t="s">
        <v>5</v>
      </c>
    </row>
    <row r="254" spans="1:16" ht="38.25">
      <c r="A254" t="s">
        <v>50</v>
      </c>
      <c s="34" t="s">
        <v>453</v>
      </c>
      <c s="34" t="s">
        <v>4135</v>
      </c>
      <c s="35" t="s">
        <v>5</v>
      </c>
      <c s="6" t="s">
        <v>4136</v>
      </c>
      <c s="36" t="s">
        <v>54</v>
      </c>
      <c s="37">
        <v>2</v>
      </c>
      <c s="36">
        <v>0.05436</v>
      </c>
      <c s="36">
        <f>ROUND(G254*H254,6)</f>
      </c>
      <c r="L254" s="38">
        <v>0</v>
      </c>
      <c s="32">
        <f>ROUND(ROUND(L254,2)*ROUND(G254,3),2)</f>
      </c>
      <c s="36" t="s">
        <v>386</v>
      </c>
      <c>
        <f>(M254*21)/100</f>
      </c>
      <c t="s">
        <v>28</v>
      </c>
    </row>
    <row r="255" spans="1:5" ht="38.25">
      <c r="A255" s="35" t="s">
        <v>56</v>
      </c>
      <c r="E255" s="39" t="s">
        <v>4137</v>
      </c>
    </row>
    <row r="256" spans="1:5" ht="25.5">
      <c r="A256" s="35" t="s">
        <v>57</v>
      </c>
      <c r="E256" s="42" t="s">
        <v>4063</v>
      </c>
    </row>
    <row r="257" spans="1:5" ht="12.75">
      <c r="A257" t="s">
        <v>58</v>
      </c>
      <c r="E257" s="39" t="s">
        <v>5</v>
      </c>
    </row>
    <row r="258" spans="1:16" ht="25.5">
      <c r="A258" t="s">
        <v>50</v>
      </c>
      <c s="34" t="s">
        <v>621</v>
      </c>
      <c s="34" t="s">
        <v>4138</v>
      </c>
      <c s="35" t="s">
        <v>5</v>
      </c>
      <c s="6" t="s">
        <v>4139</v>
      </c>
      <c s="36" t="s">
        <v>54</v>
      </c>
      <c s="37">
        <v>1</v>
      </c>
      <c s="36">
        <v>0.03428</v>
      </c>
      <c s="36">
        <f>ROUND(G258*H258,6)</f>
      </c>
      <c r="L258" s="38">
        <v>0</v>
      </c>
      <c s="32">
        <f>ROUND(ROUND(L258,2)*ROUND(G258,3),2)</f>
      </c>
      <c s="36" t="s">
        <v>55</v>
      </c>
      <c>
        <f>(M258*21)/100</f>
      </c>
      <c t="s">
        <v>28</v>
      </c>
    </row>
    <row r="259" spans="1:5" ht="25.5">
      <c r="A259" s="35" t="s">
        <v>56</v>
      </c>
      <c r="E259" s="39" t="s">
        <v>4139</v>
      </c>
    </row>
    <row r="260" spans="1:5" ht="25.5">
      <c r="A260" s="35" t="s">
        <v>57</v>
      </c>
      <c r="E260" s="42" t="s">
        <v>3988</v>
      </c>
    </row>
    <row r="261" spans="1:5" ht="12.75">
      <c r="A261" t="s">
        <v>58</v>
      </c>
      <c r="E261" s="39" t="s">
        <v>5</v>
      </c>
    </row>
    <row r="262" spans="1:16" ht="25.5">
      <c r="A262" t="s">
        <v>50</v>
      </c>
      <c s="34" t="s">
        <v>625</v>
      </c>
      <c s="34" t="s">
        <v>4140</v>
      </c>
      <c s="35" t="s">
        <v>5</v>
      </c>
      <c s="6" t="s">
        <v>4141</v>
      </c>
      <c s="36" t="s">
        <v>240</v>
      </c>
      <c s="37">
        <v>1.517</v>
      </c>
      <c s="36">
        <v>0</v>
      </c>
      <c s="36">
        <f>ROUND(G262*H262,6)</f>
      </c>
      <c r="L262" s="38">
        <v>0</v>
      </c>
      <c s="32">
        <f>ROUND(ROUND(L262,2)*ROUND(G262,3),2)</f>
      </c>
      <c s="36" t="s">
        <v>386</v>
      </c>
      <c>
        <f>(M262*21)/100</f>
      </c>
      <c t="s">
        <v>28</v>
      </c>
    </row>
    <row r="263" spans="1:5" ht="25.5">
      <c r="A263" s="35" t="s">
        <v>56</v>
      </c>
      <c r="E263" s="39" t="s">
        <v>4141</v>
      </c>
    </row>
    <row r="264" spans="1:5" ht="12.75">
      <c r="A264" s="35" t="s">
        <v>57</v>
      </c>
      <c r="E264" s="40" t="s">
        <v>5</v>
      </c>
    </row>
    <row r="265" spans="1:5" ht="12.75">
      <c r="A265" t="s">
        <v>58</v>
      </c>
      <c r="E265" s="39" t="s">
        <v>5</v>
      </c>
    </row>
    <row r="266" spans="1:13" ht="12.75">
      <c r="A266" t="s">
        <v>47</v>
      </c>
      <c r="C266" s="31" t="s">
        <v>48</v>
      </c>
      <c r="E266" s="33" t="s">
        <v>4142</v>
      </c>
      <c r="J266" s="32">
        <f>0</f>
      </c>
      <c s="32">
        <f>0</f>
      </c>
      <c s="32">
        <f>0+L267+L271+L275+L279+L283</f>
      </c>
      <c s="32">
        <f>0+M267+M271+M275+M279+M283</f>
      </c>
    </row>
    <row r="267" spans="1:16" ht="25.5">
      <c r="A267" t="s">
        <v>50</v>
      </c>
      <c s="34" t="s">
        <v>629</v>
      </c>
      <c s="34" t="s">
        <v>4143</v>
      </c>
      <c s="35" t="s">
        <v>5</v>
      </c>
      <c s="6" t="s">
        <v>4144</v>
      </c>
      <c s="36" t="s">
        <v>74</v>
      </c>
      <c s="37">
        <v>72</v>
      </c>
      <c s="36">
        <v>0</v>
      </c>
      <c s="36">
        <f>ROUND(G267*H267,6)</f>
      </c>
      <c r="L267" s="38">
        <v>0</v>
      </c>
      <c s="32">
        <f>ROUND(ROUND(L267,2)*ROUND(G267,3),2)</f>
      </c>
      <c s="36" t="s">
        <v>386</v>
      </c>
      <c>
        <f>(M267*21)/100</f>
      </c>
      <c t="s">
        <v>28</v>
      </c>
    </row>
    <row r="268" spans="1:5" ht="25.5">
      <c r="A268" s="35" t="s">
        <v>56</v>
      </c>
      <c r="E268" s="39" t="s">
        <v>4144</v>
      </c>
    </row>
    <row r="269" spans="1:5" ht="25.5">
      <c r="A269" s="35" t="s">
        <v>57</v>
      </c>
      <c r="E269" s="42" t="s">
        <v>4145</v>
      </c>
    </row>
    <row r="270" spans="1:5" ht="38.25">
      <c r="A270" t="s">
        <v>58</v>
      </c>
      <c r="E270" s="39" t="s">
        <v>4146</v>
      </c>
    </row>
    <row r="271" spans="1:16" ht="25.5">
      <c r="A271" t="s">
        <v>50</v>
      </c>
      <c s="34" t="s">
        <v>633</v>
      </c>
      <c s="34" t="s">
        <v>2969</v>
      </c>
      <c s="35" t="s">
        <v>5</v>
      </c>
      <c s="6" t="s">
        <v>2970</v>
      </c>
      <c s="36" t="s">
        <v>255</v>
      </c>
      <c s="37">
        <v>1560</v>
      </c>
      <c s="36">
        <v>0.00019</v>
      </c>
      <c s="36">
        <f>ROUND(G271*H271,6)</f>
      </c>
      <c r="L271" s="38">
        <v>0</v>
      </c>
      <c s="32">
        <f>ROUND(ROUND(L271,2)*ROUND(G271,3),2)</f>
      </c>
      <c s="36" t="s">
        <v>386</v>
      </c>
      <c>
        <f>(M271*21)/100</f>
      </c>
      <c t="s">
        <v>28</v>
      </c>
    </row>
    <row r="272" spans="1:5" ht="25.5">
      <c r="A272" s="35" t="s">
        <v>56</v>
      </c>
      <c r="E272" s="39" t="s">
        <v>2970</v>
      </c>
    </row>
    <row r="273" spans="1:5" ht="12.75">
      <c r="A273" s="35" t="s">
        <v>57</v>
      </c>
      <c r="E273" s="40" t="s">
        <v>5</v>
      </c>
    </row>
    <row r="274" spans="1:5" ht="12.75">
      <c r="A274" t="s">
        <v>58</v>
      </c>
      <c r="E274" s="39" t="s">
        <v>5</v>
      </c>
    </row>
    <row r="275" spans="1:16" ht="12.75">
      <c r="A275" t="s">
        <v>50</v>
      </c>
      <c s="34" t="s">
        <v>637</v>
      </c>
      <c s="34" t="s">
        <v>4147</v>
      </c>
      <c s="35" t="s">
        <v>5</v>
      </c>
      <c s="6" t="s">
        <v>4148</v>
      </c>
      <c s="36" t="s">
        <v>1278</v>
      </c>
      <c s="37">
        <v>1</v>
      </c>
      <c s="36">
        <v>0</v>
      </c>
      <c s="36">
        <f>ROUND(G275*H275,6)</f>
      </c>
      <c r="L275" s="38">
        <v>0</v>
      </c>
      <c s="32">
        <f>ROUND(ROUND(L275,2)*ROUND(G275,3),2)</f>
      </c>
      <c s="36" t="s">
        <v>55</v>
      </c>
      <c>
        <f>(M275*21)/100</f>
      </c>
      <c t="s">
        <v>28</v>
      </c>
    </row>
    <row r="276" spans="1:5" ht="12.75">
      <c r="A276" s="35" t="s">
        <v>56</v>
      </c>
      <c r="E276" s="39" t="s">
        <v>4148</v>
      </c>
    </row>
    <row r="277" spans="1:5" ht="12.75">
      <c r="A277" s="35" t="s">
        <v>57</v>
      </c>
      <c r="E277" s="40" t="s">
        <v>5</v>
      </c>
    </row>
    <row r="278" spans="1:5" ht="12.75">
      <c r="A278" t="s">
        <v>58</v>
      </c>
      <c r="E278" s="39" t="s">
        <v>5</v>
      </c>
    </row>
    <row r="279" spans="1:16" ht="12.75">
      <c r="A279" t="s">
        <v>50</v>
      </c>
      <c s="34" t="s">
        <v>642</v>
      </c>
      <c s="34" t="s">
        <v>4149</v>
      </c>
      <c s="35" t="s">
        <v>5</v>
      </c>
      <c s="6" t="s">
        <v>4150</v>
      </c>
      <c s="36" t="s">
        <v>1278</v>
      </c>
      <c s="37">
        <v>1</v>
      </c>
      <c s="36">
        <v>0</v>
      </c>
      <c s="36">
        <f>ROUND(G279*H279,6)</f>
      </c>
      <c r="L279" s="38">
        <v>0</v>
      </c>
      <c s="32">
        <f>ROUND(ROUND(L279,2)*ROUND(G279,3),2)</f>
      </c>
      <c s="36" t="s">
        <v>55</v>
      </c>
      <c>
        <f>(M279*21)/100</f>
      </c>
      <c t="s">
        <v>28</v>
      </c>
    </row>
    <row r="280" spans="1:5" ht="12.75">
      <c r="A280" s="35" t="s">
        <v>56</v>
      </c>
      <c r="E280" s="39" t="s">
        <v>4150</v>
      </c>
    </row>
    <row r="281" spans="1:5" ht="12.75">
      <c r="A281" s="35" t="s">
        <v>57</v>
      </c>
      <c r="E281" s="40" t="s">
        <v>5</v>
      </c>
    </row>
    <row r="282" spans="1:5" ht="12.75">
      <c r="A282" t="s">
        <v>58</v>
      </c>
      <c r="E282" s="39" t="s">
        <v>5</v>
      </c>
    </row>
    <row r="283" spans="1:16" ht="12.75">
      <c r="A283" t="s">
        <v>50</v>
      </c>
      <c s="34" t="s">
        <v>647</v>
      </c>
      <c s="34" t="s">
        <v>4151</v>
      </c>
      <c s="35" t="s">
        <v>5</v>
      </c>
      <c s="6" t="s">
        <v>4152</v>
      </c>
      <c s="36" t="s">
        <v>4153</v>
      </c>
      <c s="37">
        <v>1</v>
      </c>
      <c s="36">
        <v>0</v>
      </c>
      <c s="36">
        <f>ROUND(G283*H283,6)</f>
      </c>
      <c r="L283" s="38">
        <v>0</v>
      </c>
      <c s="32">
        <f>ROUND(ROUND(L283,2)*ROUND(G283,3),2)</f>
      </c>
      <c s="36" t="s">
        <v>55</v>
      </c>
      <c>
        <f>(M283*21)/100</f>
      </c>
      <c t="s">
        <v>28</v>
      </c>
    </row>
    <row r="284" spans="1:5" ht="12.75">
      <c r="A284" s="35" t="s">
        <v>56</v>
      </c>
      <c r="E284" s="39" t="s">
        <v>4152</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4156</v>
      </c>
      <c r="E8" s="30" t="s">
        <v>4155</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4157</v>
      </c>
      <c s="34" t="s">
        <v>4158</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38.25">
      <c r="A13" t="s">
        <v>58</v>
      </c>
      <c r="E13" s="39" t="s">
        <v>4159</v>
      </c>
    </row>
    <row r="14" spans="1:13" ht="12.75">
      <c r="A14" t="s">
        <v>47</v>
      </c>
      <c r="C14" s="31" t="s">
        <v>4160</v>
      </c>
      <c r="E14" s="33" t="s">
        <v>4161</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116</v>
      </c>
      <c s="34" t="s">
        <v>4162</v>
      </c>
      <c s="35" t="s">
        <v>5</v>
      </c>
      <c s="6" t="s">
        <v>4163</v>
      </c>
      <c s="36" t="s">
        <v>54</v>
      </c>
      <c s="37">
        <v>1</v>
      </c>
      <c s="36">
        <v>0</v>
      </c>
      <c s="36">
        <f>ROUND(G15*H15,6)</f>
      </c>
      <c r="L15" s="38">
        <v>0</v>
      </c>
      <c s="32">
        <f>ROUND(ROUND(L15,2)*ROUND(G15,3),2)</f>
      </c>
      <c s="36" t="s">
        <v>55</v>
      </c>
      <c>
        <f>(M15*21)/100</f>
      </c>
      <c t="s">
        <v>28</v>
      </c>
    </row>
    <row r="16" spans="1:5" ht="25.5">
      <c r="A16" s="35" t="s">
        <v>56</v>
      </c>
      <c r="E16" s="39" t="s">
        <v>4163</v>
      </c>
    </row>
    <row r="17" spans="1:5" ht="12.75">
      <c r="A17" s="35" t="s">
        <v>57</v>
      </c>
      <c r="E17" s="40" t="s">
        <v>5</v>
      </c>
    </row>
    <row r="18" spans="1:5" ht="89.25">
      <c r="A18" t="s">
        <v>58</v>
      </c>
      <c r="E18" s="39" t="s">
        <v>4164</v>
      </c>
    </row>
    <row r="19" spans="1:16" ht="12.75">
      <c r="A19" t="s">
        <v>50</v>
      </c>
      <c s="34" t="s">
        <v>120</v>
      </c>
      <c s="34" t="s">
        <v>4165</v>
      </c>
      <c s="35" t="s">
        <v>5</v>
      </c>
      <c s="6" t="s">
        <v>4166</v>
      </c>
      <c s="36" t="s">
        <v>54</v>
      </c>
      <c s="37">
        <v>1</v>
      </c>
      <c s="36">
        <v>0</v>
      </c>
      <c s="36">
        <f>ROUND(G19*H19,6)</f>
      </c>
      <c r="L19" s="38">
        <v>0</v>
      </c>
      <c s="32">
        <f>ROUND(ROUND(L19,2)*ROUND(G19,3),2)</f>
      </c>
      <c s="36" t="s">
        <v>55</v>
      </c>
      <c>
        <f>(M19*21)/100</f>
      </c>
      <c t="s">
        <v>28</v>
      </c>
    </row>
    <row r="20" spans="1:5" ht="12.75">
      <c r="A20" s="35" t="s">
        <v>56</v>
      </c>
      <c r="E20" s="39" t="s">
        <v>4166</v>
      </c>
    </row>
    <row r="21" spans="1:5" ht="12.75">
      <c r="A21" s="35" t="s">
        <v>57</v>
      </c>
      <c r="E21" s="40" t="s">
        <v>5</v>
      </c>
    </row>
    <row r="22" spans="1:5" ht="89.25">
      <c r="A22" t="s">
        <v>58</v>
      </c>
      <c r="E22" s="39" t="s">
        <v>4167</v>
      </c>
    </row>
    <row r="23" spans="1:16" ht="12.75">
      <c r="A23" t="s">
        <v>50</v>
      </c>
      <c s="34" t="s">
        <v>124</v>
      </c>
      <c s="34" t="s">
        <v>4168</v>
      </c>
      <c s="35" t="s">
        <v>5</v>
      </c>
      <c s="6" t="s">
        <v>4169</v>
      </c>
      <c s="36" t="s">
        <v>54</v>
      </c>
      <c s="37">
        <v>1</v>
      </c>
      <c s="36">
        <v>0</v>
      </c>
      <c s="36">
        <f>ROUND(G23*H23,6)</f>
      </c>
      <c r="L23" s="38">
        <v>0</v>
      </c>
      <c s="32">
        <f>ROUND(ROUND(L23,2)*ROUND(G23,3),2)</f>
      </c>
      <c s="36" t="s">
        <v>55</v>
      </c>
      <c>
        <f>(M23*21)/100</f>
      </c>
      <c t="s">
        <v>28</v>
      </c>
    </row>
    <row r="24" spans="1:5" ht="12.75">
      <c r="A24" s="35" t="s">
        <v>56</v>
      </c>
      <c r="E24" s="39" t="s">
        <v>4169</v>
      </c>
    </row>
    <row r="25" spans="1:5" ht="12.75">
      <c r="A25" s="35" t="s">
        <v>57</v>
      </c>
      <c r="E25" s="40" t="s">
        <v>5</v>
      </c>
    </row>
    <row r="26" spans="1:5" ht="89.25">
      <c r="A26" t="s">
        <v>58</v>
      </c>
      <c r="E26" s="39" t="s">
        <v>4170</v>
      </c>
    </row>
    <row r="27" spans="1:16" ht="12.75">
      <c r="A27" t="s">
        <v>50</v>
      </c>
      <c s="34" t="s">
        <v>128</v>
      </c>
      <c s="34" t="s">
        <v>4171</v>
      </c>
      <c s="35" t="s">
        <v>5</v>
      </c>
      <c s="6" t="s">
        <v>4172</v>
      </c>
      <c s="36" t="s">
        <v>54</v>
      </c>
      <c s="37">
        <v>4</v>
      </c>
      <c s="36">
        <v>0</v>
      </c>
      <c s="36">
        <f>ROUND(G27*H27,6)</f>
      </c>
      <c r="L27" s="38">
        <v>0</v>
      </c>
      <c s="32">
        <f>ROUND(ROUND(L27,2)*ROUND(G27,3),2)</f>
      </c>
      <c s="36" t="s">
        <v>55</v>
      </c>
      <c>
        <f>(M27*21)/100</f>
      </c>
      <c t="s">
        <v>28</v>
      </c>
    </row>
    <row r="28" spans="1:5" ht="12.75">
      <c r="A28" s="35" t="s">
        <v>56</v>
      </c>
      <c r="E28" s="39" t="s">
        <v>4172</v>
      </c>
    </row>
    <row r="29" spans="1:5" ht="12.75">
      <c r="A29" s="35" t="s">
        <v>57</v>
      </c>
      <c r="E29" s="40" t="s">
        <v>5</v>
      </c>
    </row>
    <row r="30" spans="1:5" ht="89.25">
      <c r="A30" t="s">
        <v>58</v>
      </c>
      <c r="E30" s="39" t="s">
        <v>4173</v>
      </c>
    </row>
    <row r="31" spans="1:16" ht="12.75">
      <c r="A31" t="s">
        <v>50</v>
      </c>
      <c s="34" t="s">
        <v>131</v>
      </c>
      <c s="34" t="s">
        <v>4174</v>
      </c>
      <c s="35" t="s">
        <v>5</v>
      </c>
      <c s="6" t="s">
        <v>4175</v>
      </c>
      <c s="36" t="s">
        <v>54</v>
      </c>
      <c s="37">
        <v>7</v>
      </c>
      <c s="36">
        <v>0</v>
      </c>
      <c s="36">
        <f>ROUND(G31*H31,6)</f>
      </c>
      <c r="L31" s="38">
        <v>0</v>
      </c>
      <c s="32">
        <f>ROUND(ROUND(L31,2)*ROUND(G31,3),2)</f>
      </c>
      <c s="36" t="s">
        <v>55</v>
      </c>
      <c>
        <f>(M31*21)/100</f>
      </c>
      <c t="s">
        <v>28</v>
      </c>
    </row>
    <row r="32" spans="1:5" ht="12.75">
      <c r="A32" s="35" t="s">
        <v>56</v>
      </c>
      <c r="E32" s="39" t="s">
        <v>4175</v>
      </c>
    </row>
    <row r="33" spans="1:5" ht="12.75">
      <c r="A33" s="35" t="s">
        <v>57</v>
      </c>
      <c r="E33" s="40" t="s">
        <v>5</v>
      </c>
    </row>
    <row r="34" spans="1:5" ht="114.75">
      <c r="A34" t="s">
        <v>58</v>
      </c>
      <c r="E34" s="39" t="s">
        <v>4176</v>
      </c>
    </row>
    <row r="35" spans="1:16" ht="12.75">
      <c r="A35" t="s">
        <v>50</v>
      </c>
      <c s="34" t="s">
        <v>135</v>
      </c>
      <c s="34" t="s">
        <v>4177</v>
      </c>
      <c s="35" t="s">
        <v>5</v>
      </c>
      <c s="6" t="s">
        <v>4178</v>
      </c>
      <c s="36" t="s">
        <v>54</v>
      </c>
      <c s="37">
        <v>4</v>
      </c>
      <c s="36">
        <v>0</v>
      </c>
      <c s="36">
        <f>ROUND(G35*H35,6)</f>
      </c>
      <c r="L35" s="38">
        <v>0</v>
      </c>
      <c s="32">
        <f>ROUND(ROUND(L35,2)*ROUND(G35,3),2)</f>
      </c>
      <c s="36" t="s">
        <v>55</v>
      </c>
      <c>
        <f>(M35*21)/100</f>
      </c>
      <c t="s">
        <v>28</v>
      </c>
    </row>
    <row r="36" spans="1:5" ht="12.75">
      <c r="A36" s="35" t="s">
        <v>56</v>
      </c>
      <c r="E36" s="39" t="s">
        <v>4178</v>
      </c>
    </row>
    <row r="37" spans="1:5" ht="12.75">
      <c r="A37" s="35" t="s">
        <v>57</v>
      </c>
      <c r="E37" s="40" t="s">
        <v>5</v>
      </c>
    </row>
    <row r="38" spans="1:5" ht="89.25">
      <c r="A38" t="s">
        <v>58</v>
      </c>
      <c r="E38" s="39" t="s">
        <v>4179</v>
      </c>
    </row>
    <row r="39" spans="1:16" ht="12.75">
      <c r="A39" t="s">
        <v>50</v>
      </c>
      <c s="34" t="s">
        <v>138</v>
      </c>
      <c s="34" t="s">
        <v>4180</v>
      </c>
      <c s="35" t="s">
        <v>5</v>
      </c>
      <c s="6" t="s">
        <v>4181</v>
      </c>
      <c s="36" t="s">
        <v>54</v>
      </c>
      <c s="37">
        <v>12</v>
      </c>
      <c s="36">
        <v>0</v>
      </c>
      <c s="36">
        <f>ROUND(G39*H39,6)</f>
      </c>
      <c r="L39" s="38">
        <v>0</v>
      </c>
      <c s="32">
        <f>ROUND(ROUND(L39,2)*ROUND(G39,3),2)</f>
      </c>
      <c s="36" t="s">
        <v>55</v>
      </c>
      <c>
        <f>(M39*21)/100</f>
      </c>
      <c t="s">
        <v>28</v>
      </c>
    </row>
    <row r="40" spans="1:5" ht="12.75">
      <c r="A40" s="35" t="s">
        <v>56</v>
      </c>
      <c r="E40" s="39" t="s">
        <v>4181</v>
      </c>
    </row>
    <row r="41" spans="1:5" ht="12.75">
      <c r="A41" s="35" t="s">
        <v>57</v>
      </c>
      <c r="E41" s="40" t="s">
        <v>5</v>
      </c>
    </row>
    <row r="42" spans="1:5" ht="89.25">
      <c r="A42" t="s">
        <v>58</v>
      </c>
      <c r="E42" s="39" t="s">
        <v>4182</v>
      </c>
    </row>
    <row r="43" spans="1:16" ht="12.75">
      <c r="A43" t="s">
        <v>50</v>
      </c>
      <c s="34" t="s">
        <v>142</v>
      </c>
      <c s="34" t="s">
        <v>4183</v>
      </c>
      <c s="35" t="s">
        <v>5</v>
      </c>
      <c s="6" t="s">
        <v>4184</v>
      </c>
      <c s="36" t="s">
        <v>54</v>
      </c>
      <c s="37">
        <v>2</v>
      </c>
      <c s="36">
        <v>0</v>
      </c>
      <c s="36">
        <f>ROUND(G43*H43,6)</f>
      </c>
      <c r="L43" s="38">
        <v>0</v>
      </c>
      <c s="32">
        <f>ROUND(ROUND(L43,2)*ROUND(G43,3),2)</f>
      </c>
      <c s="36" t="s">
        <v>55</v>
      </c>
      <c>
        <f>(M43*21)/100</f>
      </c>
      <c t="s">
        <v>28</v>
      </c>
    </row>
    <row r="44" spans="1:5" ht="12.75">
      <c r="A44" s="35" t="s">
        <v>56</v>
      </c>
      <c r="E44" s="39" t="s">
        <v>4184</v>
      </c>
    </row>
    <row r="45" spans="1:5" ht="12.75">
      <c r="A45" s="35" t="s">
        <v>57</v>
      </c>
      <c r="E45" s="40" t="s">
        <v>5</v>
      </c>
    </row>
    <row r="46" spans="1:5" ht="89.25">
      <c r="A46" t="s">
        <v>58</v>
      </c>
      <c r="E46" s="39" t="s">
        <v>4182</v>
      </c>
    </row>
    <row r="47" spans="1:16" ht="12.75">
      <c r="A47" t="s">
        <v>50</v>
      </c>
      <c s="34" t="s">
        <v>146</v>
      </c>
      <c s="34" t="s">
        <v>4185</v>
      </c>
      <c s="35" t="s">
        <v>5</v>
      </c>
      <c s="6" t="s">
        <v>4186</v>
      </c>
      <c s="36" t="s">
        <v>54</v>
      </c>
      <c s="37">
        <v>14</v>
      </c>
      <c s="36">
        <v>0</v>
      </c>
      <c s="36">
        <f>ROUND(G47*H47,6)</f>
      </c>
      <c r="L47" s="38">
        <v>0</v>
      </c>
      <c s="32">
        <f>ROUND(ROUND(L47,2)*ROUND(G47,3),2)</f>
      </c>
      <c s="36" t="s">
        <v>55</v>
      </c>
      <c>
        <f>(M47*21)/100</f>
      </c>
      <c t="s">
        <v>28</v>
      </c>
    </row>
    <row r="48" spans="1:5" ht="12.75">
      <c r="A48" s="35" t="s">
        <v>56</v>
      </c>
      <c r="E48" s="39" t="s">
        <v>4186</v>
      </c>
    </row>
    <row r="49" spans="1:5" ht="12.75">
      <c r="A49" s="35" t="s">
        <v>57</v>
      </c>
      <c r="E49" s="40" t="s">
        <v>5</v>
      </c>
    </row>
    <row r="50" spans="1:5" ht="89.25">
      <c r="A50" t="s">
        <v>58</v>
      </c>
      <c r="E50" s="39" t="s">
        <v>4182</v>
      </c>
    </row>
    <row r="51" spans="1:16" ht="12.75">
      <c r="A51" t="s">
        <v>50</v>
      </c>
      <c s="34" t="s">
        <v>149</v>
      </c>
      <c s="34" t="s">
        <v>4187</v>
      </c>
      <c s="35" t="s">
        <v>5</v>
      </c>
      <c s="6" t="s">
        <v>4188</v>
      </c>
      <c s="36" t="s">
        <v>54</v>
      </c>
      <c s="37">
        <v>1</v>
      </c>
      <c s="36">
        <v>0</v>
      </c>
      <c s="36">
        <f>ROUND(G51*H51,6)</f>
      </c>
      <c r="L51" s="38">
        <v>0</v>
      </c>
      <c s="32">
        <f>ROUND(ROUND(L51,2)*ROUND(G51,3),2)</f>
      </c>
      <c s="36" t="s">
        <v>55</v>
      </c>
      <c>
        <f>(M51*21)/100</f>
      </c>
      <c t="s">
        <v>28</v>
      </c>
    </row>
    <row r="52" spans="1:5" ht="12.75">
      <c r="A52" s="35" t="s">
        <v>56</v>
      </c>
      <c r="E52" s="39" t="s">
        <v>4188</v>
      </c>
    </row>
    <row r="53" spans="1:5" ht="12.75">
      <c r="A53" s="35" t="s">
        <v>57</v>
      </c>
      <c r="E53" s="40" t="s">
        <v>5</v>
      </c>
    </row>
    <row r="54" spans="1:5" ht="89.25">
      <c r="A54" t="s">
        <v>58</v>
      </c>
      <c r="E54" s="39" t="s">
        <v>4189</v>
      </c>
    </row>
    <row r="55" spans="1:16" ht="12.75">
      <c r="A55" t="s">
        <v>50</v>
      </c>
      <c s="34" t="s">
        <v>152</v>
      </c>
      <c s="34" t="s">
        <v>4190</v>
      </c>
      <c s="35" t="s">
        <v>5</v>
      </c>
      <c s="6" t="s">
        <v>4191</v>
      </c>
      <c s="36" t="s">
        <v>54</v>
      </c>
      <c s="37">
        <v>1</v>
      </c>
      <c s="36">
        <v>0</v>
      </c>
      <c s="36">
        <f>ROUND(G55*H55,6)</f>
      </c>
      <c r="L55" s="38">
        <v>0</v>
      </c>
      <c s="32">
        <f>ROUND(ROUND(L55,2)*ROUND(G55,3),2)</f>
      </c>
      <c s="36" t="s">
        <v>55</v>
      </c>
      <c>
        <f>(M55*21)/100</f>
      </c>
      <c t="s">
        <v>28</v>
      </c>
    </row>
    <row r="56" spans="1:5" ht="12.75">
      <c r="A56" s="35" t="s">
        <v>56</v>
      </c>
      <c r="E56" s="39" t="s">
        <v>4191</v>
      </c>
    </row>
    <row r="57" spans="1:5" ht="12.75">
      <c r="A57" s="35" t="s">
        <v>57</v>
      </c>
      <c r="E57" s="40" t="s">
        <v>5</v>
      </c>
    </row>
    <row r="58" spans="1:5" ht="89.25">
      <c r="A58" t="s">
        <v>58</v>
      </c>
      <c r="E58" s="39" t="s">
        <v>4189</v>
      </c>
    </row>
    <row r="59" spans="1:16" ht="12.75">
      <c r="A59" t="s">
        <v>50</v>
      </c>
      <c s="34" t="s">
        <v>155</v>
      </c>
      <c s="34" t="s">
        <v>4192</v>
      </c>
      <c s="35" t="s">
        <v>5</v>
      </c>
      <c s="6" t="s">
        <v>4193</v>
      </c>
      <c s="36" t="s">
        <v>54</v>
      </c>
      <c s="37">
        <v>1</v>
      </c>
      <c s="36">
        <v>0</v>
      </c>
      <c s="36">
        <f>ROUND(G59*H59,6)</f>
      </c>
      <c r="L59" s="38">
        <v>0</v>
      </c>
      <c s="32">
        <f>ROUND(ROUND(L59,2)*ROUND(G59,3),2)</f>
      </c>
      <c s="36" t="s">
        <v>55</v>
      </c>
      <c>
        <f>(M59*21)/100</f>
      </c>
      <c t="s">
        <v>28</v>
      </c>
    </row>
    <row r="60" spans="1:5" ht="12.75">
      <c r="A60" s="35" t="s">
        <v>56</v>
      </c>
      <c r="E60" s="39" t="s">
        <v>4193</v>
      </c>
    </row>
    <row r="61" spans="1:5" ht="12.75">
      <c r="A61" s="35" t="s">
        <v>57</v>
      </c>
      <c r="E61" s="40" t="s">
        <v>5</v>
      </c>
    </row>
    <row r="62" spans="1:5" ht="89.25">
      <c r="A62" t="s">
        <v>58</v>
      </c>
      <c r="E62" s="39" t="s">
        <v>4189</v>
      </c>
    </row>
    <row r="63" spans="1:16" ht="12.75">
      <c r="A63" t="s">
        <v>50</v>
      </c>
      <c s="34" t="s">
        <v>158</v>
      </c>
      <c s="34" t="s">
        <v>4194</v>
      </c>
      <c s="35" t="s">
        <v>5</v>
      </c>
      <c s="6" t="s">
        <v>4195</v>
      </c>
      <c s="36" t="s">
        <v>54</v>
      </c>
      <c s="37">
        <v>5</v>
      </c>
      <c s="36">
        <v>0</v>
      </c>
      <c s="36">
        <f>ROUND(G63*H63,6)</f>
      </c>
      <c r="L63" s="38">
        <v>0</v>
      </c>
      <c s="32">
        <f>ROUND(ROUND(L63,2)*ROUND(G63,3),2)</f>
      </c>
      <c s="36" t="s">
        <v>55</v>
      </c>
      <c>
        <f>(M63*21)/100</f>
      </c>
      <c t="s">
        <v>28</v>
      </c>
    </row>
    <row r="64" spans="1:5" ht="12.75">
      <c r="A64" s="35" t="s">
        <v>56</v>
      </c>
      <c r="E64" s="39" t="s">
        <v>4195</v>
      </c>
    </row>
    <row r="65" spans="1:5" ht="12.75">
      <c r="A65" s="35" t="s">
        <v>57</v>
      </c>
      <c r="E65" s="40" t="s">
        <v>5</v>
      </c>
    </row>
    <row r="66" spans="1:5" ht="89.25">
      <c r="A66" t="s">
        <v>58</v>
      </c>
      <c r="E66" s="39" t="s">
        <v>4189</v>
      </c>
    </row>
    <row r="67" spans="1:16" ht="12.75">
      <c r="A67" t="s">
        <v>50</v>
      </c>
      <c s="34" t="s">
        <v>161</v>
      </c>
      <c s="34" t="s">
        <v>4196</v>
      </c>
      <c s="35" t="s">
        <v>5</v>
      </c>
      <c s="6" t="s">
        <v>4197</v>
      </c>
      <c s="36" t="s">
        <v>54</v>
      </c>
      <c s="37">
        <v>3</v>
      </c>
      <c s="36">
        <v>0</v>
      </c>
      <c s="36">
        <f>ROUND(G67*H67,6)</f>
      </c>
      <c r="L67" s="38">
        <v>0</v>
      </c>
      <c s="32">
        <f>ROUND(ROUND(L67,2)*ROUND(G67,3),2)</f>
      </c>
      <c s="36" t="s">
        <v>55</v>
      </c>
      <c>
        <f>(M67*21)/100</f>
      </c>
      <c t="s">
        <v>28</v>
      </c>
    </row>
    <row r="68" spans="1:5" ht="12.75">
      <c r="A68" s="35" t="s">
        <v>56</v>
      </c>
      <c r="E68" s="39" t="s">
        <v>4197</v>
      </c>
    </row>
    <row r="69" spans="1:5" ht="12.75">
      <c r="A69" s="35" t="s">
        <v>57</v>
      </c>
      <c r="E69" s="40" t="s">
        <v>5</v>
      </c>
    </row>
    <row r="70" spans="1:5" ht="89.25">
      <c r="A70" t="s">
        <v>58</v>
      </c>
      <c r="E70" s="39" t="s">
        <v>4198</v>
      </c>
    </row>
    <row r="71" spans="1:16" ht="12.75">
      <c r="A71" t="s">
        <v>50</v>
      </c>
      <c s="34" t="s">
        <v>166</v>
      </c>
      <c s="34" t="s">
        <v>4199</v>
      </c>
      <c s="35" t="s">
        <v>5</v>
      </c>
      <c s="6" t="s">
        <v>4200</v>
      </c>
      <c s="36" t="s">
        <v>54</v>
      </c>
      <c s="37">
        <v>14</v>
      </c>
      <c s="36">
        <v>0</v>
      </c>
      <c s="36">
        <f>ROUND(G71*H71,6)</f>
      </c>
      <c r="L71" s="38">
        <v>0</v>
      </c>
      <c s="32">
        <f>ROUND(ROUND(L71,2)*ROUND(G71,3),2)</f>
      </c>
      <c s="36" t="s">
        <v>55</v>
      </c>
      <c>
        <f>(M71*21)/100</f>
      </c>
      <c t="s">
        <v>28</v>
      </c>
    </row>
    <row r="72" spans="1:5" ht="12.75">
      <c r="A72" s="35" t="s">
        <v>56</v>
      </c>
      <c r="E72" s="39" t="s">
        <v>4200</v>
      </c>
    </row>
    <row r="73" spans="1:5" ht="12.75">
      <c r="A73" s="35" t="s">
        <v>57</v>
      </c>
      <c r="E73" s="40" t="s">
        <v>5</v>
      </c>
    </row>
    <row r="74" spans="1:5" ht="89.25">
      <c r="A74" t="s">
        <v>58</v>
      </c>
      <c r="E74" s="39" t="s">
        <v>4201</v>
      </c>
    </row>
    <row r="75" spans="1:16" ht="12.75">
      <c r="A75" t="s">
        <v>50</v>
      </c>
      <c s="34" t="s">
        <v>172</v>
      </c>
      <c s="34" t="s">
        <v>4202</v>
      </c>
      <c s="35" t="s">
        <v>5</v>
      </c>
      <c s="6" t="s">
        <v>4203</v>
      </c>
      <c s="36" t="s">
        <v>54</v>
      </c>
      <c s="37">
        <v>5</v>
      </c>
      <c s="36">
        <v>0</v>
      </c>
      <c s="36">
        <f>ROUND(G75*H75,6)</f>
      </c>
      <c r="L75" s="38">
        <v>0</v>
      </c>
      <c s="32">
        <f>ROUND(ROUND(L75,2)*ROUND(G75,3),2)</f>
      </c>
      <c s="36" t="s">
        <v>55</v>
      </c>
      <c>
        <f>(M75*21)/100</f>
      </c>
      <c t="s">
        <v>28</v>
      </c>
    </row>
    <row r="76" spans="1:5" ht="12.75">
      <c r="A76" s="35" t="s">
        <v>56</v>
      </c>
      <c r="E76" s="39" t="s">
        <v>4203</v>
      </c>
    </row>
    <row r="77" spans="1:5" ht="12.75">
      <c r="A77" s="35" t="s">
        <v>57</v>
      </c>
      <c r="E77" s="40" t="s">
        <v>5</v>
      </c>
    </row>
    <row r="78" spans="1:5" ht="89.25">
      <c r="A78" t="s">
        <v>58</v>
      </c>
      <c r="E78" s="39" t="s">
        <v>4204</v>
      </c>
    </row>
    <row r="79" spans="1:16" ht="12.75">
      <c r="A79" t="s">
        <v>50</v>
      </c>
      <c s="34" t="s">
        <v>176</v>
      </c>
      <c s="34" t="s">
        <v>4205</v>
      </c>
      <c s="35" t="s">
        <v>5</v>
      </c>
      <c s="6" t="s">
        <v>4206</v>
      </c>
      <c s="36" t="s">
        <v>54</v>
      </c>
      <c s="37">
        <v>4</v>
      </c>
      <c s="36">
        <v>0</v>
      </c>
      <c s="36">
        <f>ROUND(G79*H79,6)</f>
      </c>
      <c r="L79" s="38">
        <v>0</v>
      </c>
      <c s="32">
        <f>ROUND(ROUND(L79,2)*ROUND(G79,3),2)</f>
      </c>
      <c s="36" t="s">
        <v>55</v>
      </c>
      <c>
        <f>(M79*21)/100</f>
      </c>
      <c t="s">
        <v>28</v>
      </c>
    </row>
    <row r="80" spans="1:5" ht="12.75">
      <c r="A80" s="35" t="s">
        <v>56</v>
      </c>
      <c r="E80" s="39" t="s">
        <v>4206</v>
      </c>
    </row>
    <row r="81" spans="1:5" ht="12.75">
      <c r="A81" s="35" t="s">
        <v>57</v>
      </c>
      <c r="E81" s="40" t="s">
        <v>5</v>
      </c>
    </row>
    <row r="82" spans="1:5" ht="89.25">
      <c r="A82" t="s">
        <v>58</v>
      </c>
      <c r="E82" s="39" t="s">
        <v>4204</v>
      </c>
    </row>
    <row r="83" spans="1:16" ht="12.75">
      <c r="A83" t="s">
        <v>50</v>
      </c>
      <c s="34" t="s">
        <v>180</v>
      </c>
      <c s="34" t="s">
        <v>4207</v>
      </c>
      <c s="35" t="s">
        <v>5</v>
      </c>
      <c s="6" t="s">
        <v>4208</v>
      </c>
      <c s="36" t="s">
        <v>54</v>
      </c>
      <c s="37">
        <v>12</v>
      </c>
      <c s="36">
        <v>0</v>
      </c>
      <c s="36">
        <f>ROUND(G83*H83,6)</f>
      </c>
      <c r="L83" s="38">
        <v>0</v>
      </c>
      <c s="32">
        <f>ROUND(ROUND(L83,2)*ROUND(G83,3),2)</f>
      </c>
      <c s="36" t="s">
        <v>55</v>
      </c>
      <c>
        <f>(M83*21)/100</f>
      </c>
      <c t="s">
        <v>28</v>
      </c>
    </row>
    <row r="84" spans="1:5" ht="12.75">
      <c r="A84" s="35" t="s">
        <v>56</v>
      </c>
      <c r="E84" s="39" t="s">
        <v>4208</v>
      </c>
    </row>
    <row r="85" spans="1:5" ht="12.75">
      <c r="A85" s="35" t="s">
        <v>57</v>
      </c>
      <c r="E85" s="40" t="s">
        <v>5</v>
      </c>
    </row>
    <row r="86" spans="1:5" ht="89.25">
      <c r="A86" t="s">
        <v>58</v>
      </c>
      <c r="E86" s="39" t="s">
        <v>4204</v>
      </c>
    </row>
    <row r="87" spans="1:16" ht="25.5">
      <c r="A87" t="s">
        <v>50</v>
      </c>
      <c s="34" t="s">
        <v>184</v>
      </c>
      <c s="34" t="s">
        <v>4209</v>
      </c>
      <c s="35" t="s">
        <v>5</v>
      </c>
      <c s="6" t="s">
        <v>4210</v>
      </c>
      <c s="36" t="s">
        <v>54</v>
      </c>
      <c s="37">
        <v>3</v>
      </c>
      <c s="36">
        <v>0</v>
      </c>
      <c s="36">
        <f>ROUND(G87*H87,6)</f>
      </c>
      <c r="L87" s="38">
        <v>0</v>
      </c>
      <c s="32">
        <f>ROUND(ROUND(L87,2)*ROUND(G87,3),2)</f>
      </c>
      <c s="36" t="s">
        <v>55</v>
      </c>
      <c>
        <f>(M87*21)/100</f>
      </c>
      <c t="s">
        <v>28</v>
      </c>
    </row>
    <row r="88" spans="1:5" ht="25.5">
      <c r="A88" s="35" t="s">
        <v>56</v>
      </c>
      <c r="E88" s="39" t="s">
        <v>4210</v>
      </c>
    </row>
    <row r="89" spans="1:5" ht="12.75">
      <c r="A89" s="35" t="s">
        <v>57</v>
      </c>
      <c r="E89" s="40" t="s">
        <v>5</v>
      </c>
    </row>
    <row r="90" spans="1:5" ht="114.75">
      <c r="A90" t="s">
        <v>58</v>
      </c>
      <c r="E90" s="39" t="s">
        <v>4211</v>
      </c>
    </row>
    <row r="91" spans="1:16" ht="25.5">
      <c r="A91" t="s">
        <v>50</v>
      </c>
      <c s="34" t="s">
        <v>188</v>
      </c>
      <c s="34" t="s">
        <v>4212</v>
      </c>
      <c s="35" t="s">
        <v>5</v>
      </c>
      <c s="6" t="s">
        <v>4213</v>
      </c>
      <c s="36" t="s">
        <v>54</v>
      </c>
      <c s="37">
        <v>6</v>
      </c>
      <c s="36">
        <v>0</v>
      </c>
      <c s="36">
        <f>ROUND(G91*H91,6)</f>
      </c>
      <c r="L91" s="38">
        <v>0</v>
      </c>
      <c s="32">
        <f>ROUND(ROUND(L91,2)*ROUND(G91,3),2)</f>
      </c>
      <c s="36" t="s">
        <v>55</v>
      </c>
      <c>
        <f>(M91*21)/100</f>
      </c>
      <c t="s">
        <v>28</v>
      </c>
    </row>
    <row r="92" spans="1:5" ht="25.5">
      <c r="A92" s="35" t="s">
        <v>56</v>
      </c>
      <c r="E92" s="39" t="s">
        <v>4213</v>
      </c>
    </row>
    <row r="93" spans="1:5" ht="12.75">
      <c r="A93" s="35" t="s">
        <v>57</v>
      </c>
      <c r="E93" s="40" t="s">
        <v>5</v>
      </c>
    </row>
    <row r="94" spans="1:5" ht="89.25">
      <c r="A94" t="s">
        <v>58</v>
      </c>
      <c r="E94" s="39" t="s">
        <v>4214</v>
      </c>
    </row>
    <row r="95" spans="1:16" ht="12.75">
      <c r="A95" t="s">
        <v>50</v>
      </c>
      <c s="34" t="s">
        <v>193</v>
      </c>
      <c s="34" t="s">
        <v>4215</v>
      </c>
      <c s="35" t="s">
        <v>5</v>
      </c>
      <c s="6" t="s">
        <v>4216</v>
      </c>
      <c s="36" t="s">
        <v>54</v>
      </c>
      <c s="37">
        <v>20</v>
      </c>
      <c s="36">
        <v>0</v>
      </c>
      <c s="36">
        <f>ROUND(G95*H95,6)</f>
      </c>
      <c r="L95" s="38">
        <v>0</v>
      </c>
      <c s="32">
        <f>ROUND(ROUND(L95,2)*ROUND(G95,3),2)</f>
      </c>
      <c s="36" t="s">
        <v>55</v>
      </c>
      <c>
        <f>(M95*21)/100</f>
      </c>
      <c t="s">
        <v>28</v>
      </c>
    </row>
    <row r="96" spans="1:5" ht="12.75">
      <c r="A96" s="35" t="s">
        <v>56</v>
      </c>
      <c r="E96" s="39" t="s">
        <v>4216</v>
      </c>
    </row>
    <row r="97" spans="1:5" ht="12.75">
      <c r="A97" s="35" t="s">
        <v>57</v>
      </c>
      <c r="E97" s="40" t="s">
        <v>5</v>
      </c>
    </row>
    <row r="98" spans="1:5" ht="89.25">
      <c r="A98" t="s">
        <v>58</v>
      </c>
      <c r="E98" s="39" t="s">
        <v>4217</v>
      </c>
    </row>
    <row r="99" spans="1:16" ht="12.75">
      <c r="A99" t="s">
        <v>50</v>
      </c>
      <c s="34" t="s">
        <v>197</v>
      </c>
      <c s="34" t="s">
        <v>4218</v>
      </c>
      <c s="35" t="s">
        <v>5</v>
      </c>
      <c s="6" t="s">
        <v>4219</v>
      </c>
      <c s="36" t="s">
        <v>54</v>
      </c>
      <c s="37">
        <v>1</v>
      </c>
      <c s="36">
        <v>0</v>
      </c>
      <c s="36">
        <f>ROUND(G99*H99,6)</f>
      </c>
      <c r="L99" s="38">
        <v>0</v>
      </c>
      <c s="32">
        <f>ROUND(ROUND(L99,2)*ROUND(G99,3),2)</f>
      </c>
      <c s="36" t="s">
        <v>55</v>
      </c>
      <c>
        <f>(M99*21)/100</f>
      </c>
      <c t="s">
        <v>28</v>
      </c>
    </row>
    <row r="100" spans="1:5" ht="12.75">
      <c r="A100" s="35" t="s">
        <v>56</v>
      </c>
      <c r="E100" s="39" t="s">
        <v>4219</v>
      </c>
    </row>
    <row r="101" spans="1:5" ht="12.75">
      <c r="A101" s="35" t="s">
        <v>57</v>
      </c>
      <c r="E101" s="40" t="s">
        <v>5</v>
      </c>
    </row>
    <row r="102" spans="1:5" ht="89.25">
      <c r="A102" t="s">
        <v>58</v>
      </c>
      <c r="E102" s="39" t="s">
        <v>4220</v>
      </c>
    </row>
    <row r="103" spans="1:16" ht="12.75">
      <c r="A103" t="s">
        <v>50</v>
      </c>
      <c s="34" t="s">
        <v>201</v>
      </c>
      <c s="34" t="s">
        <v>4221</v>
      </c>
      <c s="35" t="s">
        <v>5</v>
      </c>
      <c s="6" t="s">
        <v>4208</v>
      </c>
      <c s="36" t="s">
        <v>54</v>
      </c>
      <c s="37">
        <v>8</v>
      </c>
      <c s="36">
        <v>0</v>
      </c>
      <c s="36">
        <f>ROUND(G103*H103,6)</f>
      </c>
      <c r="L103" s="38">
        <v>0</v>
      </c>
      <c s="32">
        <f>ROUND(ROUND(L103,2)*ROUND(G103,3),2)</f>
      </c>
      <c s="36" t="s">
        <v>55</v>
      </c>
      <c>
        <f>(M103*21)/100</f>
      </c>
      <c t="s">
        <v>28</v>
      </c>
    </row>
    <row r="104" spans="1:5" ht="12.75">
      <c r="A104" s="35" t="s">
        <v>56</v>
      </c>
      <c r="E104" s="39" t="s">
        <v>4208</v>
      </c>
    </row>
    <row r="105" spans="1:5" ht="12.75">
      <c r="A105" s="35" t="s">
        <v>57</v>
      </c>
      <c r="E105" s="40" t="s">
        <v>5</v>
      </c>
    </row>
    <row r="106" spans="1:5" ht="89.25">
      <c r="A106" t="s">
        <v>58</v>
      </c>
      <c r="E106" s="39" t="s">
        <v>4204</v>
      </c>
    </row>
    <row r="107" spans="1:16" ht="12.75">
      <c r="A107" t="s">
        <v>50</v>
      </c>
      <c s="34" t="s">
        <v>205</v>
      </c>
      <c s="34" t="s">
        <v>4222</v>
      </c>
      <c s="35" t="s">
        <v>5</v>
      </c>
      <c s="6" t="s">
        <v>4223</v>
      </c>
      <c s="36" t="s">
        <v>54</v>
      </c>
      <c s="37">
        <v>6</v>
      </c>
      <c s="36">
        <v>0</v>
      </c>
      <c s="36">
        <f>ROUND(G107*H107,6)</f>
      </c>
      <c r="L107" s="38">
        <v>0</v>
      </c>
      <c s="32">
        <f>ROUND(ROUND(L107,2)*ROUND(G107,3),2)</f>
      </c>
      <c s="36" t="s">
        <v>55</v>
      </c>
      <c>
        <f>(M107*21)/100</f>
      </c>
      <c t="s">
        <v>28</v>
      </c>
    </row>
    <row r="108" spans="1:5" ht="12.75">
      <c r="A108" s="35" t="s">
        <v>56</v>
      </c>
      <c r="E108" s="39" t="s">
        <v>4223</v>
      </c>
    </row>
    <row r="109" spans="1:5" ht="12.75">
      <c r="A109" s="35" t="s">
        <v>57</v>
      </c>
      <c r="E109" s="40" t="s">
        <v>5</v>
      </c>
    </row>
    <row r="110" spans="1:5" ht="114.75">
      <c r="A110" t="s">
        <v>58</v>
      </c>
      <c r="E110" s="39" t="s">
        <v>4224</v>
      </c>
    </row>
    <row r="111" spans="1:16" ht="12.75">
      <c r="A111" t="s">
        <v>50</v>
      </c>
      <c s="34" t="s">
        <v>209</v>
      </c>
      <c s="34" t="s">
        <v>4225</v>
      </c>
      <c s="35" t="s">
        <v>5</v>
      </c>
      <c s="6" t="s">
        <v>4226</v>
      </c>
      <c s="36" t="s">
        <v>54</v>
      </c>
      <c s="37">
        <v>1</v>
      </c>
      <c s="36">
        <v>0</v>
      </c>
      <c s="36">
        <f>ROUND(G111*H111,6)</f>
      </c>
      <c r="L111" s="38">
        <v>0</v>
      </c>
      <c s="32">
        <f>ROUND(ROUND(L111,2)*ROUND(G111,3),2)</f>
      </c>
      <c s="36" t="s">
        <v>55</v>
      </c>
      <c>
        <f>(M111*21)/100</f>
      </c>
      <c t="s">
        <v>28</v>
      </c>
    </row>
    <row r="112" spans="1:5" ht="12.75">
      <c r="A112" s="35" t="s">
        <v>56</v>
      </c>
      <c r="E112" s="39" t="s">
        <v>4226</v>
      </c>
    </row>
    <row r="113" spans="1:5" ht="12.75">
      <c r="A113" s="35" t="s">
        <v>57</v>
      </c>
      <c r="E113" s="40" t="s">
        <v>5</v>
      </c>
    </row>
    <row r="114" spans="1:5" ht="89.25">
      <c r="A114" t="s">
        <v>58</v>
      </c>
      <c r="E114" s="39" t="s">
        <v>4227</v>
      </c>
    </row>
    <row r="115" spans="1:16" ht="12.75">
      <c r="A115" t="s">
        <v>50</v>
      </c>
      <c s="34" t="s">
        <v>213</v>
      </c>
      <c s="34" t="s">
        <v>4228</v>
      </c>
      <c s="35" t="s">
        <v>5</v>
      </c>
      <c s="6" t="s">
        <v>4229</v>
      </c>
      <c s="36" t="s">
        <v>54</v>
      </c>
      <c s="37">
        <v>1</v>
      </c>
      <c s="36">
        <v>0</v>
      </c>
      <c s="36">
        <f>ROUND(G115*H115,6)</f>
      </c>
      <c r="L115" s="38">
        <v>0</v>
      </c>
      <c s="32">
        <f>ROUND(ROUND(L115,2)*ROUND(G115,3),2)</f>
      </c>
      <c s="36" t="s">
        <v>55</v>
      </c>
      <c>
        <f>(M115*21)/100</f>
      </c>
      <c t="s">
        <v>28</v>
      </c>
    </row>
    <row r="116" spans="1:5" ht="12.75">
      <c r="A116" s="35" t="s">
        <v>56</v>
      </c>
      <c r="E116" s="39" t="s">
        <v>4229</v>
      </c>
    </row>
    <row r="117" spans="1:5" ht="12.75">
      <c r="A117" s="35" t="s">
        <v>57</v>
      </c>
      <c r="E117" s="40" t="s">
        <v>5</v>
      </c>
    </row>
    <row r="118" spans="1:5" ht="89.25">
      <c r="A118" t="s">
        <v>58</v>
      </c>
      <c r="E118" s="39" t="s">
        <v>4230</v>
      </c>
    </row>
    <row r="119" spans="1:16" ht="12.75">
      <c r="A119" t="s">
        <v>50</v>
      </c>
      <c s="34" t="s">
        <v>217</v>
      </c>
      <c s="34" t="s">
        <v>4231</v>
      </c>
      <c s="35" t="s">
        <v>5</v>
      </c>
      <c s="6" t="s">
        <v>4232</v>
      </c>
      <c s="36" t="s">
        <v>54</v>
      </c>
      <c s="37">
        <v>1</v>
      </c>
      <c s="36">
        <v>0</v>
      </c>
      <c s="36">
        <f>ROUND(G119*H119,6)</f>
      </c>
      <c r="L119" s="38">
        <v>0</v>
      </c>
      <c s="32">
        <f>ROUND(ROUND(L119,2)*ROUND(G119,3),2)</f>
      </c>
      <c s="36" t="s">
        <v>55</v>
      </c>
      <c>
        <f>(M119*21)/100</f>
      </c>
      <c t="s">
        <v>28</v>
      </c>
    </row>
    <row r="120" spans="1:5" ht="12.75">
      <c r="A120" s="35" t="s">
        <v>56</v>
      </c>
      <c r="E120" s="39" t="s">
        <v>4232</v>
      </c>
    </row>
    <row r="121" spans="1:5" ht="12.75">
      <c r="A121" s="35" t="s">
        <v>57</v>
      </c>
      <c r="E121" s="40" t="s">
        <v>5</v>
      </c>
    </row>
    <row r="122" spans="1:5" ht="89.25">
      <c r="A122" t="s">
        <v>58</v>
      </c>
      <c r="E122" s="39" t="s">
        <v>4233</v>
      </c>
    </row>
    <row r="123" spans="1:16" ht="12.75">
      <c r="A123" t="s">
        <v>50</v>
      </c>
      <c s="34" t="s">
        <v>290</v>
      </c>
      <c s="34" t="s">
        <v>4234</v>
      </c>
      <c s="35" t="s">
        <v>5</v>
      </c>
      <c s="6" t="s">
        <v>4235</v>
      </c>
      <c s="36" t="s">
        <v>54</v>
      </c>
      <c s="37">
        <v>1</v>
      </c>
      <c s="36">
        <v>0</v>
      </c>
      <c s="36">
        <f>ROUND(G123*H123,6)</f>
      </c>
      <c r="L123" s="38">
        <v>0</v>
      </c>
      <c s="32">
        <f>ROUND(ROUND(L123,2)*ROUND(G123,3),2)</f>
      </c>
      <c s="36" t="s">
        <v>55</v>
      </c>
      <c>
        <f>(M123*21)/100</f>
      </c>
      <c t="s">
        <v>28</v>
      </c>
    </row>
    <row r="124" spans="1:5" ht="12.75">
      <c r="A124" s="35" t="s">
        <v>56</v>
      </c>
      <c r="E124" s="39" t="s">
        <v>4235</v>
      </c>
    </row>
    <row r="125" spans="1:5" ht="12.75">
      <c r="A125" s="35" t="s">
        <v>57</v>
      </c>
      <c r="E125" s="40" t="s">
        <v>5</v>
      </c>
    </row>
    <row r="126" spans="1:5" ht="89.25">
      <c r="A126" t="s">
        <v>58</v>
      </c>
      <c r="E126" s="39" t="s">
        <v>4233</v>
      </c>
    </row>
    <row r="127" spans="1:16" ht="12.75">
      <c r="A127" t="s">
        <v>50</v>
      </c>
      <c s="34" t="s">
        <v>327</v>
      </c>
      <c s="34" t="s">
        <v>4236</v>
      </c>
      <c s="35" t="s">
        <v>5</v>
      </c>
      <c s="6" t="s">
        <v>4237</v>
      </c>
      <c s="36" t="s">
        <v>54</v>
      </c>
      <c s="37">
        <v>1</v>
      </c>
      <c s="36">
        <v>0</v>
      </c>
      <c s="36">
        <f>ROUND(G127*H127,6)</f>
      </c>
      <c r="L127" s="38">
        <v>0</v>
      </c>
      <c s="32">
        <f>ROUND(ROUND(L127,2)*ROUND(G127,3),2)</f>
      </c>
      <c s="36" t="s">
        <v>55</v>
      </c>
      <c>
        <f>(M127*21)/100</f>
      </c>
      <c t="s">
        <v>28</v>
      </c>
    </row>
    <row r="128" spans="1:5" ht="12.75">
      <c r="A128" s="35" t="s">
        <v>56</v>
      </c>
      <c r="E128" s="39" t="s">
        <v>4237</v>
      </c>
    </row>
    <row r="129" spans="1:5" ht="12.75">
      <c r="A129" s="35" t="s">
        <v>57</v>
      </c>
      <c r="E129" s="40" t="s">
        <v>5</v>
      </c>
    </row>
    <row r="130" spans="1:5" ht="89.25">
      <c r="A130" t="s">
        <v>58</v>
      </c>
      <c r="E130" s="39" t="s">
        <v>4238</v>
      </c>
    </row>
    <row r="131" spans="1:16" ht="12.75">
      <c r="A131" t="s">
        <v>50</v>
      </c>
      <c s="34" t="s">
        <v>330</v>
      </c>
      <c s="34" t="s">
        <v>4239</v>
      </c>
      <c s="35" t="s">
        <v>5</v>
      </c>
      <c s="6" t="s">
        <v>4240</v>
      </c>
      <c s="36" t="s">
        <v>54</v>
      </c>
      <c s="37">
        <v>1</v>
      </c>
      <c s="36">
        <v>0</v>
      </c>
      <c s="36">
        <f>ROUND(G131*H131,6)</f>
      </c>
      <c r="L131" s="38">
        <v>0</v>
      </c>
      <c s="32">
        <f>ROUND(ROUND(L131,2)*ROUND(G131,3),2)</f>
      </c>
      <c s="36" t="s">
        <v>55</v>
      </c>
      <c>
        <f>(M131*21)/100</f>
      </c>
      <c t="s">
        <v>28</v>
      </c>
    </row>
    <row r="132" spans="1:5" ht="12.75">
      <c r="A132" s="35" t="s">
        <v>56</v>
      </c>
      <c r="E132" s="39" t="s">
        <v>4240</v>
      </c>
    </row>
    <row r="133" spans="1:5" ht="12.75">
      <c r="A133" s="35" t="s">
        <v>57</v>
      </c>
      <c r="E133" s="40" t="s">
        <v>5</v>
      </c>
    </row>
    <row r="134" spans="1:5" ht="89.25">
      <c r="A134" t="s">
        <v>58</v>
      </c>
      <c r="E134" s="39" t="s">
        <v>4238</v>
      </c>
    </row>
    <row r="135" spans="1:16" ht="12.75">
      <c r="A135" t="s">
        <v>50</v>
      </c>
      <c s="34" t="s">
        <v>334</v>
      </c>
      <c s="34" t="s">
        <v>4241</v>
      </c>
      <c s="35" t="s">
        <v>5</v>
      </c>
      <c s="6" t="s">
        <v>4242</v>
      </c>
      <c s="36" t="s">
        <v>54</v>
      </c>
      <c s="37">
        <v>1</v>
      </c>
      <c s="36">
        <v>0</v>
      </c>
      <c s="36">
        <f>ROUND(G135*H135,6)</f>
      </c>
      <c r="L135" s="38">
        <v>0</v>
      </c>
      <c s="32">
        <f>ROUND(ROUND(L135,2)*ROUND(G135,3),2)</f>
      </c>
      <c s="36" t="s">
        <v>55</v>
      </c>
      <c>
        <f>(M135*21)/100</f>
      </c>
      <c t="s">
        <v>28</v>
      </c>
    </row>
    <row r="136" spans="1:5" ht="12.75">
      <c r="A136" s="35" t="s">
        <v>56</v>
      </c>
      <c r="E136" s="39" t="s">
        <v>4242</v>
      </c>
    </row>
    <row r="137" spans="1:5" ht="12.75">
      <c r="A137" s="35" t="s">
        <v>57</v>
      </c>
      <c r="E137" s="40" t="s">
        <v>5</v>
      </c>
    </row>
    <row r="138" spans="1:5" ht="89.25">
      <c r="A138" t="s">
        <v>58</v>
      </c>
      <c r="E138" s="39" t="s">
        <v>4243</v>
      </c>
    </row>
    <row r="139" spans="1:16" ht="12.75">
      <c r="A139" t="s">
        <v>50</v>
      </c>
      <c s="34" t="s">
        <v>338</v>
      </c>
      <c s="34" t="s">
        <v>4244</v>
      </c>
      <c s="35" t="s">
        <v>5</v>
      </c>
      <c s="6" t="s">
        <v>4245</v>
      </c>
      <c s="36" t="s">
        <v>54</v>
      </c>
      <c s="37">
        <v>1</v>
      </c>
      <c s="36">
        <v>0</v>
      </c>
      <c s="36">
        <f>ROUND(G139*H139,6)</f>
      </c>
      <c r="L139" s="38">
        <v>0</v>
      </c>
      <c s="32">
        <f>ROUND(ROUND(L139,2)*ROUND(G139,3),2)</f>
      </c>
      <c s="36" t="s">
        <v>55</v>
      </c>
      <c>
        <f>(M139*21)/100</f>
      </c>
      <c t="s">
        <v>28</v>
      </c>
    </row>
    <row r="140" spans="1:5" ht="12.75">
      <c r="A140" s="35" t="s">
        <v>56</v>
      </c>
      <c r="E140" s="39" t="s">
        <v>4245</v>
      </c>
    </row>
    <row r="141" spans="1:5" ht="12.75">
      <c r="A141" s="35" t="s">
        <v>57</v>
      </c>
      <c r="E141" s="40" t="s">
        <v>5</v>
      </c>
    </row>
    <row r="142" spans="1:5" ht="89.25">
      <c r="A142" t="s">
        <v>58</v>
      </c>
      <c r="E142" s="39" t="s">
        <v>4246</v>
      </c>
    </row>
    <row r="143" spans="1:16" ht="12.75">
      <c r="A143" t="s">
        <v>50</v>
      </c>
      <c s="34" t="s">
        <v>341</v>
      </c>
      <c s="34" t="s">
        <v>4247</v>
      </c>
      <c s="35" t="s">
        <v>5</v>
      </c>
      <c s="6" t="s">
        <v>4248</v>
      </c>
      <c s="36" t="s">
        <v>54</v>
      </c>
      <c s="37">
        <v>25</v>
      </c>
      <c s="36">
        <v>0</v>
      </c>
      <c s="36">
        <f>ROUND(G143*H143,6)</f>
      </c>
      <c r="L143" s="38">
        <v>0</v>
      </c>
      <c s="32">
        <f>ROUND(ROUND(L143,2)*ROUND(G143,3),2)</f>
      </c>
      <c s="36" t="s">
        <v>55</v>
      </c>
      <c>
        <f>(M143*21)/100</f>
      </c>
      <c t="s">
        <v>28</v>
      </c>
    </row>
    <row r="144" spans="1:5" ht="12.75">
      <c r="A144" s="35" t="s">
        <v>56</v>
      </c>
      <c r="E144" s="39" t="s">
        <v>4248</v>
      </c>
    </row>
    <row r="145" spans="1:5" ht="12.75">
      <c r="A145" s="35" t="s">
        <v>57</v>
      </c>
      <c r="E145" s="40" t="s">
        <v>5</v>
      </c>
    </row>
    <row r="146" spans="1:5" ht="38.25">
      <c r="A146" t="s">
        <v>58</v>
      </c>
      <c r="E146" s="39" t="s">
        <v>4249</v>
      </c>
    </row>
    <row r="147" spans="1:16" ht="12.75">
      <c r="A147" t="s">
        <v>50</v>
      </c>
      <c s="34" t="s">
        <v>345</v>
      </c>
      <c s="34" t="s">
        <v>4250</v>
      </c>
      <c s="35" t="s">
        <v>5</v>
      </c>
      <c s="6" t="s">
        <v>4251</v>
      </c>
      <c s="36" t="s">
        <v>54</v>
      </c>
      <c s="37">
        <v>25</v>
      </c>
      <c s="36">
        <v>0</v>
      </c>
      <c s="36">
        <f>ROUND(G147*H147,6)</f>
      </c>
      <c r="L147" s="38">
        <v>0</v>
      </c>
      <c s="32">
        <f>ROUND(ROUND(L147,2)*ROUND(G147,3),2)</f>
      </c>
      <c s="36" t="s">
        <v>55</v>
      </c>
      <c>
        <f>(M147*21)/100</f>
      </c>
      <c t="s">
        <v>28</v>
      </c>
    </row>
    <row r="148" spans="1:5" ht="12.75">
      <c r="A148" s="35" t="s">
        <v>56</v>
      </c>
      <c r="E148" s="39" t="s">
        <v>4251</v>
      </c>
    </row>
    <row r="149" spans="1:5" ht="12.75">
      <c r="A149" s="35" t="s">
        <v>57</v>
      </c>
      <c r="E149" s="40" t="s">
        <v>5</v>
      </c>
    </row>
    <row r="150" spans="1:5" ht="38.25">
      <c r="A150" t="s">
        <v>58</v>
      </c>
      <c r="E150" s="39" t="s">
        <v>4249</v>
      </c>
    </row>
    <row r="151" spans="1:16" ht="12.75">
      <c r="A151" t="s">
        <v>50</v>
      </c>
      <c s="34" t="s">
        <v>349</v>
      </c>
      <c s="34" t="s">
        <v>4252</v>
      </c>
      <c s="35" t="s">
        <v>5</v>
      </c>
      <c s="6" t="s">
        <v>4253</v>
      </c>
      <c s="36" t="s">
        <v>54</v>
      </c>
      <c s="37">
        <v>2</v>
      </c>
      <c s="36">
        <v>0</v>
      </c>
      <c s="36">
        <f>ROUND(G151*H151,6)</f>
      </c>
      <c r="L151" s="38">
        <v>0</v>
      </c>
      <c s="32">
        <f>ROUND(ROUND(L151,2)*ROUND(G151,3),2)</f>
      </c>
      <c s="36" t="s">
        <v>55</v>
      </c>
      <c>
        <f>(M151*21)/100</f>
      </c>
      <c t="s">
        <v>28</v>
      </c>
    </row>
    <row r="152" spans="1:5" ht="12.75">
      <c r="A152" s="35" t="s">
        <v>56</v>
      </c>
      <c r="E152" s="39" t="s">
        <v>4253</v>
      </c>
    </row>
    <row r="153" spans="1:5" ht="12.75">
      <c r="A153" s="35" t="s">
        <v>57</v>
      </c>
      <c r="E153" s="40" t="s">
        <v>5</v>
      </c>
    </row>
    <row r="154" spans="1:5" ht="38.25">
      <c r="A154" t="s">
        <v>58</v>
      </c>
      <c r="E154" s="39" t="s">
        <v>4249</v>
      </c>
    </row>
    <row r="155" spans="1:16" ht="12.75">
      <c r="A155" t="s">
        <v>50</v>
      </c>
      <c s="34" t="s">
        <v>351</v>
      </c>
      <c s="34" t="s">
        <v>4254</v>
      </c>
      <c s="35" t="s">
        <v>5</v>
      </c>
      <c s="6" t="s">
        <v>4255</v>
      </c>
      <c s="36" t="s">
        <v>54</v>
      </c>
      <c s="37">
        <v>3</v>
      </c>
      <c s="36">
        <v>0</v>
      </c>
      <c s="36">
        <f>ROUND(G155*H155,6)</f>
      </c>
      <c r="L155" s="38">
        <v>0</v>
      </c>
      <c s="32">
        <f>ROUND(ROUND(L155,2)*ROUND(G155,3),2)</f>
      </c>
      <c s="36" t="s">
        <v>55</v>
      </c>
      <c>
        <f>(M155*21)/100</f>
      </c>
      <c t="s">
        <v>28</v>
      </c>
    </row>
    <row r="156" spans="1:5" ht="12.75">
      <c r="A156" s="35" t="s">
        <v>56</v>
      </c>
      <c r="E156" s="39" t="s">
        <v>4255</v>
      </c>
    </row>
    <row r="157" spans="1:5" ht="12.75">
      <c r="A157" s="35" t="s">
        <v>57</v>
      </c>
      <c r="E157" s="40" t="s">
        <v>5</v>
      </c>
    </row>
    <row r="158" spans="1:5" ht="12.75">
      <c r="A158" t="s">
        <v>58</v>
      </c>
      <c r="E158" s="39" t="s">
        <v>5</v>
      </c>
    </row>
    <row r="159" spans="1:16" ht="12.75">
      <c r="A159" t="s">
        <v>50</v>
      </c>
      <c s="34" t="s">
        <v>353</v>
      </c>
      <c s="34" t="s">
        <v>4256</v>
      </c>
      <c s="35" t="s">
        <v>5</v>
      </c>
      <c s="6" t="s">
        <v>4257</v>
      </c>
      <c s="36" t="s">
        <v>54</v>
      </c>
      <c s="37">
        <v>3</v>
      </c>
      <c s="36">
        <v>0</v>
      </c>
      <c s="36">
        <f>ROUND(G159*H159,6)</f>
      </c>
      <c r="L159" s="38">
        <v>0</v>
      </c>
      <c s="32">
        <f>ROUND(ROUND(L159,2)*ROUND(G159,3),2)</f>
      </c>
      <c s="36" t="s">
        <v>55</v>
      </c>
      <c>
        <f>(M159*21)/100</f>
      </c>
      <c t="s">
        <v>28</v>
      </c>
    </row>
    <row r="160" spans="1:5" ht="12.75">
      <c r="A160" s="35" t="s">
        <v>56</v>
      </c>
      <c r="E160" s="39" t="s">
        <v>4257</v>
      </c>
    </row>
    <row r="161" spans="1:5" ht="12.75">
      <c r="A161" s="35" t="s">
        <v>57</v>
      </c>
      <c r="E161" s="40" t="s">
        <v>5</v>
      </c>
    </row>
    <row r="162" spans="1:5" ht="38.25">
      <c r="A162" t="s">
        <v>58</v>
      </c>
      <c r="E162" s="39" t="s">
        <v>4258</v>
      </c>
    </row>
    <row r="163" spans="1:16" ht="12.75">
      <c r="A163" t="s">
        <v>50</v>
      </c>
      <c s="34" t="s">
        <v>357</v>
      </c>
      <c s="34" t="s">
        <v>4259</v>
      </c>
      <c s="35" t="s">
        <v>5</v>
      </c>
      <c s="6" t="s">
        <v>4260</v>
      </c>
      <c s="36" t="s">
        <v>54</v>
      </c>
      <c s="37">
        <v>3</v>
      </c>
      <c s="36">
        <v>0</v>
      </c>
      <c s="36">
        <f>ROUND(G163*H163,6)</f>
      </c>
      <c r="L163" s="38">
        <v>0</v>
      </c>
      <c s="32">
        <f>ROUND(ROUND(L163,2)*ROUND(G163,3),2)</f>
      </c>
      <c s="36" t="s">
        <v>55</v>
      </c>
      <c>
        <f>(M163*21)/100</f>
      </c>
      <c t="s">
        <v>28</v>
      </c>
    </row>
    <row r="164" spans="1:5" ht="12.75">
      <c r="A164" s="35" t="s">
        <v>56</v>
      </c>
      <c r="E164" s="39" t="s">
        <v>4260</v>
      </c>
    </row>
    <row r="165" spans="1:5" ht="12.75">
      <c r="A165" s="35" t="s">
        <v>57</v>
      </c>
      <c r="E165" s="40" t="s">
        <v>5</v>
      </c>
    </row>
    <row r="166" spans="1:5" ht="38.25">
      <c r="A166" t="s">
        <v>58</v>
      </c>
      <c r="E166" s="39" t="s">
        <v>4261</v>
      </c>
    </row>
    <row r="167" spans="1:16" ht="12.75">
      <c r="A167" t="s">
        <v>50</v>
      </c>
      <c s="34" t="s">
        <v>359</v>
      </c>
      <c s="34" t="s">
        <v>4262</v>
      </c>
      <c s="35" t="s">
        <v>5</v>
      </c>
      <c s="6" t="s">
        <v>4263</v>
      </c>
      <c s="36" t="s">
        <v>54</v>
      </c>
      <c s="37">
        <v>2</v>
      </c>
      <c s="36">
        <v>0</v>
      </c>
      <c s="36">
        <f>ROUND(G167*H167,6)</f>
      </c>
      <c r="L167" s="38">
        <v>0</v>
      </c>
      <c s="32">
        <f>ROUND(ROUND(L167,2)*ROUND(G167,3),2)</f>
      </c>
      <c s="36" t="s">
        <v>55</v>
      </c>
      <c>
        <f>(M167*21)/100</f>
      </c>
      <c t="s">
        <v>28</v>
      </c>
    </row>
    <row r="168" spans="1:5" ht="12.75">
      <c r="A168" s="35" t="s">
        <v>56</v>
      </c>
      <c r="E168" s="39" t="s">
        <v>4263</v>
      </c>
    </row>
    <row r="169" spans="1:5" ht="12.75">
      <c r="A169" s="35" t="s">
        <v>57</v>
      </c>
      <c r="E169" s="40" t="s">
        <v>5</v>
      </c>
    </row>
    <row r="170" spans="1:5" ht="38.25">
      <c r="A170" t="s">
        <v>58</v>
      </c>
      <c r="E170" s="39" t="s">
        <v>4258</v>
      </c>
    </row>
    <row r="171" spans="1:16" ht="12.75">
      <c r="A171" t="s">
        <v>50</v>
      </c>
      <c s="34" t="s">
        <v>363</v>
      </c>
      <c s="34" t="s">
        <v>4264</v>
      </c>
      <c s="35" t="s">
        <v>5</v>
      </c>
      <c s="6" t="s">
        <v>4265</v>
      </c>
      <c s="36" t="s">
        <v>54</v>
      </c>
      <c s="37">
        <v>3</v>
      </c>
      <c s="36">
        <v>0</v>
      </c>
      <c s="36">
        <f>ROUND(G171*H171,6)</f>
      </c>
      <c r="L171" s="38">
        <v>0</v>
      </c>
      <c s="32">
        <f>ROUND(ROUND(L171,2)*ROUND(G171,3),2)</f>
      </c>
      <c s="36" t="s">
        <v>55</v>
      </c>
      <c>
        <f>(M171*21)/100</f>
      </c>
      <c t="s">
        <v>28</v>
      </c>
    </row>
    <row r="172" spans="1:5" ht="12.75">
      <c r="A172" s="35" t="s">
        <v>56</v>
      </c>
      <c r="E172" s="39" t="s">
        <v>4265</v>
      </c>
    </row>
    <row r="173" spans="1:5" ht="12.75">
      <c r="A173" s="35" t="s">
        <v>57</v>
      </c>
      <c r="E173" s="40" t="s">
        <v>5</v>
      </c>
    </row>
    <row r="174" spans="1:5" ht="38.25">
      <c r="A174" t="s">
        <v>58</v>
      </c>
      <c r="E174" s="39" t="s">
        <v>4258</v>
      </c>
    </row>
    <row r="175" spans="1:16" ht="12.75">
      <c r="A175" t="s">
        <v>50</v>
      </c>
      <c s="34" t="s">
        <v>365</v>
      </c>
      <c s="34" t="s">
        <v>4266</v>
      </c>
      <c s="35" t="s">
        <v>5</v>
      </c>
      <c s="6" t="s">
        <v>4267</v>
      </c>
      <c s="36" t="s">
        <v>54</v>
      </c>
      <c s="37">
        <v>5</v>
      </c>
      <c s="36">
        <v>0</v>
      </c>
      <c s="36">
        <f>ROUND(G175*H175,6)</f>
      </c>
      <c r="L175" s="38">
        <v>0</v>
      </c>
      <c s="32">
        <f>ROUND(ROUND(L175,2)*ROUND(G175,3),2)</f>
      </c>
      <c s="36" t="s">
        <v>55</v>
      </c>
      <c>
        <f>(M175*21)/100</f>
      </c>
      <c t="s">
        <v>28</v>
      </c>
    </row>
    <row r="176" spans="1:5" ht="12.75">
      <c r="A176" s="35" t="s">
        <v>56</v>
      </c>
      <c r="E176" s="39" t="s">
        <v>4267</v>
      </c>
    </row>
    <row r="177" spans="1:5" ht="12.75">
      <c r="A177" s="35" t="s">
        <v>57</v>
      </c>
      <c r="E177" s="40" t="s">
        <v>5</v>
      </c>
    </row>
    <row r="178" spans="1:5" ht="12.75">
      <c r="A178" t="s">
        <v>58</v>
      </c>
      <c r="E178" s="39" t="s">
        <v>5</v>
      </c>
    </row>
    <row r="179" spans="1:16" ht="12.75">
      <c r="A179" t="s">
        <v>50</v>
      </c>
      <c s="34" t="s">
        <v>367</v>
      </c>
      <c s="34" t="s">
        <v>4268</v>
      </c>
      <c s="35" t="s">
        <v>5</v>
      </c>
      <c s="6" t="s">
        <v>4269</v>
      </c>
      <c s="36" t="s">
        <v>54</v>
      </c>
      <c s="37">
        <v>1</v>
      </c>
      <c s="36">
        <v>0</v>
      </c>
      <c s="36">
        <f>ROUND(G179*H179,6)</f>
      </c>
      <c r="L179" s="38">
        <v>0</v>
      </c>
      <c s="32">
        <f>ROUND(ROUND(L179,2)*ROUND(G179,3),2)</f>
      </c>
      <c s="36" t="s">
        <v>55</v>
      </c>
      <c>
        <f>(M179*21)/100</f>
      </c>
      <c t="s">
        <v>28</v>
      </c>
    </row>
    <row r="180" spans="1:5" ht="12.75">
      <c r="A180" s="35" t="s">
        <v>56</v>
      </c>
      <c r="E180" s="39" t="s">
        <v>4269</v>
      </c>
    </row>
    <row r="181" spans="1:5" ht="12.75">
      <c r="A181" s="35" t="s">
        <v>57</v>
      </c>
      <c r="E181" s="40" t="s">
        <v>5</v>
      </c>
    </row>
    <row r="182" spans="1:5" ht="63.75">
      <c r="A182" t="s">
        <v>58</v>
      </c>
      <c r="E182" s="39" t="s">
        <v>4270</v>
      </c>
    </row>
    <row r="183" spans="1:16" ht="12.75">
      <c r="A183" t="s">
        <v>50</v>
      </c>
      <c s="34" t="s">
        <v>369</v>
      </c>
      <c s="34" t="s">
        <v>4271</v>
      </c>
      <c s="35" t="s">
        <v>5</v>
      </c>
      <c s="6" t="s">
        <v>4272</v>
      </c>
      <c s="36" t="s">
        <v>54</v>
      </c>
      <c s="37">
        <v>7</v>
      </c>
      <c s="36">
        <v>0</v>
      </c>
      <c s="36">
        <f>ROUND(G183*H183,6)</f>
      </c>
      <c r="L183" s="38">
        <v>0</v>
      </c>
      <c s="32">
        <f>ROUND(ROUND(L183,2)*ROUND(G183,3),2)</f>
      </c>
      <c s="36" t="s">
        <v>55</v>
      </c>
      <c>
        <f>(M183*21)/100</f>
      </c>
      <c t="s">
        <v>28</v>
      </c>
    </row>
    <row r="184" spans="1:5" ht="12.75">
      <c r="A184" s="35" t="s">
        <v>56</v>
      </c>
      <c r="E184" s="39" t="s">
        <v>4272</v>
      </c>
    </row>
    <row r="185" spans="1:5" ht="12.75">
      <c r="A185" s="35" t="s">
        <v>57</v>
      </c>
      <c r="E185" s="40" t="s">
        <v>5</v>
      </c>
    </row>
    <row r="186" spans="1:5" ht="12.75">
      <c r="A186" t="s">
        <v>58</v>
      </c>
      <c r="E186" s="39" t="s">
        <v>5</v>
      </c>
    </row>
    <row r="187" spans="1:16" ht="12.75">
      <c r="A187" t="s">
        <v>50</v>
      </c>
      <c s="34" t="s">
        <v>372</v>
      </c>
      <c s="34" t="s">
        <v>4273</v>
      </c>
      <c s="35" t="s">
        <v>5</v>
      </c>
      <c s="6" t="s">
        <v>4274</v>
      </c>
      <c s="36" t="s">
        <v>54</v>
      </c>
      <c s="37">
        <v>1</v>
      </c>
      <c s="36">
        <v>0</v>
      </c>
      <c s="36">
        <f>ROUND(G187*H187,6)</f>
      </c>
      <c r="L187" s="38">
        <v>0</v>
      </c>
      <c s="32">
        <f>ROUND(ROUND(L187,2)*ROUND(G187,3),2)</f>
      </c>
      <c s="36" t="s">
        <v>55</v>
      </c>
      <c>
        <f>(M187*21)/100</f>
      </c>
      <c t="s">
        <v>28</v>
      </c>
    </row>
    <row r="188" spans="1:5" ht="12.75">
      <c r="A188" s="35" t="s">
        <v>56</v>
      </c>
      <c r="E188" s="39" t="s">
        <v>4274</v>
      </c>
    </row>
    <row r="189" spans="1:5" ht="12.75">
      <c r="A189" s="35" t="s">
        <v>57</v>
      </c>
      <c r="E189" s="40" t="s">
        <v>5</v>
      </c>
    </row>
    <row r="190" spans="1:5" ht="38.25">
      <c r="A190" t="s">
        <v>58</v>
      </c>
      <c r="E190" s="39" t="s">
        <v>4258</v>
      </c>
    </row>
    <row r="191" spans="1:16" ht="12.75">
      <c r="A191" t="s">
        <v>50</v>
      </c>
      <c s="34" t="s">
        <v>374</v>
      </c>
      <c s="34" t="s">
        <v>4275</v>
      </c>
      <c s="35" t="s">
        <v>5</v>
      </c>
      <c s="6" t="s">
        <v>4276</v>
      </c>
      <c s="36" t="s">
        <v>54</v>
      </c>
      <c s="37">
        <v>1</v>
      </c>
      <c s="36">
        <v>0</v>
      </c>
      <c s="36">
        <f>ROUND(G191*H191,6)</f>
      </c>
      <c r="L191" s="38">
        <v>0</v>
      </c>
      <c s="32">
        <f>ROUND(ROUND(L191,2)*ROUND(G191,3),2)</f>
      </c>
      <c s="36" t="s">
        <v>55</v>
      </c>
      <c>
        <f>(M191*21)/100</f>
      </c>
      <c t="s">
        <v>28</v>
      </c>
    </row>
    <row r="192" spans="1:5" ht="12.75">
      <c r="A192" s="35" t="s">
        <v>56</v>
      </c>
      <c r="E192" s="39" t="s">
        <v>4276</v>
      </c>
    </row>
    <row r="193" spans="1:5" ht="12.75">
      <c r="A193" s="35" t="s">
        <v>57</v>
      </c>
      <c r="E193" s="40" t="s">
        <v>5</v>
      </c>
    </row>
    <row r="194" spans="1:5" ht="38.25">
      <c r="A194" t="s">
        <v>58</v>
      </c>
      <c r="E194" s="39" t="s">
        <v>4258</v>
      </c>
    </row>
    <row r="195" spans="1:16" ht="12.75">
      <c r="A195" t="s">
        <v>50</v>
      </c>
      <c s="34" t="s">
        <v>376</v>
      </c>
      <c s="34" t="s">
        <v>4277</v>
      </c>
      <c s="35" t="s">
        <v>5</v>
      </c>
      <c s="6" t="s">
        <v>4278</v>
      </c>
      <c s="36" t="s">
        <v>54</v>
      </c>
      <c s="37">
        <v>1</v>
      </c>
      <c s="36">
        <v>0</v>
      </c>
      <c s="36">
        <f>ROUND(G195*H195,6)</f>
      </c>
      <c r="L195" s="38">
        <v>0</v>
      </c>
      <c s="32">
        <f>ROUND(ROUND(L195,2)*ROUND(G195,3),2)</f>
      </c>
      <c s="36" t="s">
        <v>55</v>
      </c>
      <c>
        <f>(M195*21)/100</f>
      </c>
      <c t="s">
        <v>28</v>
      </c>
    </row>
    <row r="196" spans="1:5" ht="12.75">
      <c r="A196" s="35" t="s">
        <v>56</v>
      </c>
      <c r="E196" s="39" t="s">
        <v>4278</v>
      </c>
    </row>
    <row r="197" spans="1:5" ht="12.75">
      <c r="A197" s="35" t="s">
        <v>57</v>
      </c>
      <c r="E197" s="40" t="s">
        <v>5</v>
      </c>
    </row>
    <row r="198" spans="1:5" ht="38.25">
      <c r="A198" t="s">
        <v>58</v>
      </c>
      <c r="E198" s="39" t="s">
        <v>4258</v>
      </c>
    </row>
    <row r="199" spans="1:16" ht="12.75">
      <c r="A199" t="s">
        <v>50</v>
      </c>
      <c s="34" t="s">
        <v>381</v>
      </c>
      <c s="34" t="s">
        <v>4279</v>
      </c>
      <c s="35" t="s">
        <v>5</v>
      </c>
      <c s="6" t="s">
        <v>4280</v>
      </c>
      <c s="36" t="s">
        <v>54</v>
      </c>
      <c s="37">
        <v>1</v>
      </c>
      <c s="36">
        <v>0</v>
      </c>
      <c s="36">
        <f>ROUND(G199*H199,6)</f>
      </c>
      <c r="L199" s="38">
        <v>0</v>
      </c>
      <c s="32">
        <f>ROUND(ROUND(L199,2)*ROUND(G199,3),2)</f>
      </c>
      <c s="36" t="s">
        <v>55</v>
      </c>
      <c>
        <f>(M199*21)/100</f>
      </c>
      <c t="s">
        <v>28</v>
      </c>
    </row>
    <row r="200" spans="1:5" ht="12.75">
      <c r="A200" s="35" t="s">
        <v>56</v>
      </c>
      <c r="E200" s="39" t="s">
        <v>4280</v>
      </c>
    </row>
    <row r="201" spans="1:5" ht="12.75">
      <c r="A201" s="35" t="s">
        <v>57</v>
      </c>
      <c r="E201" s="40" t="s">
        <v>5</v>
      </c>
    </row>
    <row r="202" spans="1:5" ht="38.25">
      <c r="A202" t="s">
        <v>58</v>
      </c>
      <c r="E202" s="39" t="s">
        <v>4258</v>
      </c>
    </row>
    <row r="203" spans="1:16" ht="12.75">
      <c r="A203" t="s">
        <v>50</v>
      </c>
      <c s="34" t="s">
        <v>453</v>
      </c>
      <c s="34" t="s">
        <v>4281</v>
      </c>
      <c s="35" t="s">
        <v>5</v>
      </c>
      <c s="6" t="s">
        <v>4282</v>
      </c>
      <c s="36" t="s">
        <v>54</v>
      </c>
      <c s="37">
        <v>1</v>
      </c>
      <c s="36">
        <v>0</v>
      </c>
      <c s="36">
        <f>ROUND(G203*H203,6)</f>
      </c>
      <c r="L203" s="38">
        <v>0</v>
      </c>
      <c s="32">
        <f>ROUND(ROUND(L203,2)*ROUND(G203,3),2)</f>
      </c>
      <c s="36" t="s">
        <v>55</v>
      </c>
      <c>
        <f>(M203*21)/100</f>
      </c>
      <c t="s">
        <v>28</v>
      </c>
    </row>
    <row r="204" spans="1:5" ht="12.75">
      <c r="A204" s="35" t="s">
        <v>56</v>
      </c>
      <c r="E204" s="39" t="s">
        <v>4282</v>
      </c>
    </row>
    <row r="205" spans="1:5" ht="12.75">
      <c r="A205" s="35" t="s">
        <v>57</v>
      </c>
      <c r="E205" s="40" t="s">
        <v>5</v>
      </c>
    </row>
    <row r="206" spans="1:5" ht="12.75">
      <c r="A206" t="s">
        <v>58</v>
      </c>
      <c r="E206" s="39" t="s">
        <v>5</v>
      </c>
    </row>
    <row r="207" spans="1:16" ht="25.5">
      <c r="A207" t="s">
        <v>50</v>
      </c>
      <c s="34" t="s">
        <v>621</v>
      </c>
      <c s="34" t="s">
        <v>4283</v>
      </c>
      <c s="35" t="s">
        <v>5</v>
      </c>
      <c s="6" t="s">
        <v>4284</v>
      </c>
      <c s="36" t="s">
        <v>54</v>
      </c>
      <c s="37">
        <v>24</v>
      </c>
      <c s="36">
        <v>0</v>
      </c>
      <c s="36">
        <f>ROUND(G207*H207,6)</f>
      </c>
      <c r="L207" s="38">
        <v>0</v>
      </c>
      <c s="32">
        <f>ROUND(ROUND(L207,2)*ROUND(G207,3),2)</f>
      </c>
      <c s="36" t="s">
        <v>55</v>
      </c>
      <c>
        <f>(M207*21)/100</f>
      </c>
      <c t="s">
        <v>28</v>
      </c>
    </row>
    <row r="208" spans="1:5" ht="25.5">
      <c r="A208" s="35" t="s">
        <v>56</v>
      </c>
      <c r="E208" s="39" t="s">
        <v>4284</v>
      </c>
    </row>
    <row r="209" spans="1:5" ht="12.75">
      <c r="A209" s="35" t="s">
        <v>57</v>
      </c>
      <c r="E209" s="40" t="s">
        <v>5</v>
      </c>
    </row>
    <row r="210" spans="1:5" ht="12.75">
      <c r="A210" t="s">
        <v>58</v>
      </c>
      <c r="E210" s="39" t="s">
        <v>5</v>
      </c>
    </row>
    <row r="211" spans="1:16" ht="12.75">
      <c r="A211" t="s">
        <v>50</v>
      </c>
      <c s="34" t="s">
        <v>625</v>
      </c>
      <c s="34" t="s">
        <v>4285</v>
      </c>
      <c s="35" t="s">
        <v>5</v>
      </c>
      <c s="6" t="s">
        <v>4286</v>
      </c>
      <c s="36" t="s">
        <v>54</v>
      </c>
      <c s="37">
        <v>9</v>
      </c>
      <c s="36">
        <v>0</v>
      </c>
      <c s="36">
        <f>ROUND(G211*H211,6)</f>
      </c>
      <c r="L211" s="38">
        <v>0</v>
      </c>
      <c s="32">
        <f>ROUND(ROUND(L211,2)*ROUND(G211,3),2)</f>
      </c>
      <c s="36" t="s">
        <v>55</v>
      </c>
      <c>
        <f>(M211*21)/100</f>
      </c>
      <c t="s">
        <v>28</v>
      </c>
    </row>
    <row r="212" spans="1:5" ht="12.75">
      <c r="A212" s="35" t="s">
        <v>56</v>
      </c>
      <c r="E212" s="39" t="s">
        <v>4286</v>
      </c>
    </row>
    <row r="213" spans="1:5" ht="12.75">
      <c r="A213" s="35" t="s">
        <v>57</v>
      </c>
      <c r="E213" s="40" t="s">
        <v>5</v>
      </c>
    </row>
    <row r="214" spans="1:5" ht="12.75">
      <c r="A214" t="s">
        <v>58</v>
      </c>
      <c r="E214" s="39" t="s">
        <v>5</v>
      </c>
    </row>
    <row r="215" spans="1:16" ht="12.75">
      <c r="A215" t="s">
        <v>50</v>
      </c>
      <c s="34" t="s">
        <v>629</v>
      </c>
      <c s="34" t="s">
        <v>4287</v>
      </c>
      <c s="35" t="s">
        <v>5</v>
      </c>
      <c s="6" t="s">
        <v>4288</v>
      </c>
      <c s="36" t="s">
        <v>54</v>
      </c>
      <c s="37">
        <v>9</v>
      </c>
      <c s="36">
        <v>0</v>
      </c>
      <c s="36">
        <f>ROUND(G215*H215,6)</f>
      </c>
      <c r="L215" s="38">
        <v>0</v>
      </c>
      <c s="32">
        <f>ROUND(ROUND(L215,2)*ROUND(G215,3),2)</f>
      </c>
      <c s="36" t="s">
        <v>55</v>
      </c>
      <c>
        <f>(M215*21)/100</f>
      </c>
      <c t="s">
        <v>28</v>
      </c>
    </row>
    <row r="216" spans="1:5" ht="12.75">
      <c r="A216" s="35" t="s">
        <v>56</v>
      </c>
      <c r="E216" s="39" t="s">
        <v>4288</v>
      </c>
    </row>
    <row r="217" spans="1:5" ht="12.75">
      <c r="A217" s="35" t="s">
        <v>57</v>
      </c>
      <c r="E217" s="40" t="s">
        <v>5</v>
      </c>
    </row>
    <row r="218" spans="1:5" ht="12.75">
      <c r="A218" t="s">
        <v>58</v>
      </c>
      <c r="E218" s="39" t="s">
        <v>5</v>
      </c>
    </row>
    <row r="219" spans="1:16" ht="25.5">
      <c r="A219" t="s">
        <v>50</v>
      </c>
      <c s="34" t="s">
        <v>633</v>
      </c>
      <c s="34" t="s">
        <v>4289</v>
      </c>
      <c s="35" t="s">
        <v>5</v>
      </c>
      <c s="6" t="s">
        <v>4290</v>
      </c>
      <c s="36" t="s">
        <v>255</v>
      </c>
      <c s="37">
        <v>34672.1</v>
      </c>
      <c s="36">
        <v>0</v>
      </c>
      <c s="36">
        <f>ROUND(G219*H219,6)</f>
      </c>
      <c r="L219" s="38">
        <v>0</v>
      </c>
      <c s="32">
        <f>ROUND(ROUND(L219,2)*ROUND(G219,3),2)</f>
      </c>
      <c s="36" t="s">
        <v>55</v>
      </c>
      <c>
        <f>(M219*21)/100</f>
      </c>
      <c t="s">
        <v>28</v>
      </c>
    </row>
    <row r="220" spans="1:5" ht="25.5">
      <c r="A220" s="35" t="s">
        <v>56</v>
      </c>
      <c r="E220" s="39" t="s">
        <v>4290</v>
      </c>
    </row>
    <row r="221" spans="1:5" ht="12.75">
      <c r="A221" s="35" t="s">
        <v>57</v>
      </c>
      <c r="E221" s="40" t="s">
        <v>5</v>
      </c>
    </row>
    <row r="222" spans="1:5" ht="38.25">
      <c r="A222" t="s">
        <v>58</v>
      </c>
      <c r="E222" s="39" t="s">
        <v>4258</v>
      </c>
    </row>
    <row r="223" spans="1:16" ht="12.75">
      <c r="A223" t="s">
        <v>50</v>
      </c>
      <c s="34" t="s">
        <v>637</v>
      </c>
      <c s="34" t="s">
        <v>4291</v>
      </c>
      <c s="35" t="s">
        <v>5</v>
      </c>
      <c s="6" t="s">
        <v>4292</v>
      </c>
      <c s="36" t="s">
        <v>54</v>
      </c>
      <c s="37">
        <v>8</v>
      </c>
      <c s="36">
        <v>0</v>
      </c>
      <c s="36">
        <f>ROUND(G223*H223,6)</f>
      </c>
      <c r="L223" s="38">
        <v>0</v>
      </c>
      <c s="32">
        <f>ROUND(ROUND(L223,2)*ROUND(G223,3),2)</f>
      </c>
      <c s="36" t="s">
        <v>55</v>
      </c>
      <c>
        <f>(M223*21)/100</f>
      </c>
      <c t="s">
        <v>28</v>
      </c>
    </row>
    <row r="224" spans="1:5" ht="12.75">
      <c r="A224" s="35" t="s">
        <v>56</v>
      </c>
      <c r="E224" s="39" t="s">
        <v>4292</v>
      </c>
    </row>
    <row r="225" spans="1:5" ht="12.75">
      <c r="A225" s="35" t="s">
        <v>57</v>
      </c>
      <c r="E225" s="40" t="s">
        <v>5</v>
      </c>
    </row>
    <row r="226" spans="1:5" ht="12.75">
      <c r="A226" t="s">
        <v>58</v>
      </c>
      <c r="E226" s="39" t="s">
        <v>5</v>
      </c>
    </row>
    <row r="227" spans="1:16" ht="25.5">
      <c r="A227" t="s">
        <v>50</v>
      </c>
      <c s="34" t="s">
        <v>642</v>
      </c>
      <c s="34" t="s">
        <v>4293</v>
      </c>
      <c s="35" t="s">
        <v>5</v>
      </c>
      <c s="6" t="s">
        <v>4294</v>
      </c>
      <c s="36" t="s">
        <v>54</v>
      </c>
      <c s="37">
        <v>9</v>
      </c>
      <c s="36">
        <v>0</v>
      </c>
      <c s="36">
        <f>ROUND(G227*H227,6)</f>
      </c>
      <c r="L227" s="38">
        <v>0</v>
      </c>
      <c s="32">
        <f>ROUND(ROUND(L227,2)*ROUND(G227,3),2)</f>
      </c>
      <c s="36" t="s">
        <v>55</v>
      </c>
      <c>
        <f>(M227*21)/100</f>
      </c>
      <c t="s">
        <v>28</v>
      </c>
    </row>
    <row r="228" spans="1:5" ht="25.5">
      <c r="A228" s="35" t="s">
        <v>56</v>
      </c>
      <c r="E228" s="39" t="s">
        <v>4294</v>
      </c>
    </row>
    <row r="229" spans="1:5" ht="12.75">
      <c r="A229" s="35" t="s">
        <v>57</v>
      </c>
      <c r="E229" s="40" t="s">
        <v>5</v>
      </c>
    </row>
    <row r="230" spans="1:5" ht="38.25">
      <c r="A230" t="s">
        <v>58</v>
      </c>
      <c r="E230" s="39" t="s">
        <v>4295</v>
      </c>
    </row>
    <row r="231" spans="1:13" ht="12.75">
      <c r="A231" t="s">
        <v>47</v>
      </c>
      <c r="C231" s="31" t="s">
        <v>4296</v>
      </c>
      <c r="E231" s="33" t="s">
        <v>4297</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647</v>
      </c>
      <c s="34" t="s">
        <v>4298</v>
      </c>
      <c s="35" t="s">
        <v>5</v>
      </c>
      <c s="6" t="s">
        <v>4299</v>
      </c>
      <c s="36" t="s">
        <v>54</v>
      </c>
      <c s="37">
        <v>54</v>
      </c>
      <c s="36">
        <v>0</v>
      </c>
      <c s="36">
        <f>ROUND(G232*H232,6)</f>
      </c>
      <c r="L232" s="38">
        <v>0</v>
      </c>
      <c s="32">
        <f>ROUND(ROUND(L232,2)*ROUND(G232,3),2)</f>
      </c>
      <c s="36" t="s">
        <v>55</v>
      </c>
      <c>
        <f>(M232*21)/100</f>
      </c>
      <c t="s">
        <v>28</v>
      </c>
    </row>
    <row r="233" spans="1:5" ht="25.5">
      <c r="A233" s="35" t="s">
        <v>56</v>
      </c>
      <c r="E233" s="39" t="s">
        <v>4299</v>
      </c>
    </row>
    <row r="234" spans="1:5" ht="12.75">
      <c r="A234" s="35" t="s">
        <v>57</v>
      </c>
      <c r="E234" s="40" t="s">
        <v>5</v>
      </c>
    </row>
    <row r="235" spans="1:5" ht="63.75">
      <c r="A235" t="s">
        <v>58</v>
      </c>
      <c r="E235" s="39" t="s">
        <v>4300</v>
      </c>
    </row>
    <row r="236" spans="1:16" ht="25.5">
      <c r="A236" t="s">
        <v>50</v>
      </c>
      <c s="34" t="s">
        <v>651</v>
      </c>
      <c s="34" t="s">
        <v>4301</v>
      </c>
      <c s="35" t="s">
        <v>5</v>
      </c>
      <c s="6" t="s">
        <v>4302</v>
      </c>
      <c s="36" t="s">
        <v>54</v>
      </c>
      <c s="37">
        <v>36</v>
      </c>
      <c s="36">
        <v>0</v>
      </c>
      <c s="36">
        <f>ROUND(G236*H236,6)</f>
      </c>
      <c r="L236" s="38">
        <v>0</v>
      </c>
      <c s="32">
        <f>ROUND(ROUND(L236,2)*ROUND(G236,3),2)</f>
      </c>
      <c s="36" t="s">
        <v>55</v>
      </c>
      <c>
        <f>(M236*21)/100</f>
      </c>
      <c t="s">
        <v>28</v>
      </c>
    </row>
    <row r="237" spans="1:5" ht="25.5">
      <c r="A237" s="35" t="s">
        <v>56</v>
      </c>
      <c r="E237" s="39" t="s">
        <v>4302</v>
      </c>
    </row>
    <row r="238" spans="1:5" ht="12.75">
      <c r="A238" s="35" t="s">
        <v>57</v>
      </c>
      <c r="E238" s="40" t="s">
        <v>5</v>
      </c>
    </row>
    <row r="239" spans="1:5" ht="63.75">
      <c r="A239" t="s">
        <v>58</v>
      </c>
      <c r="E239" s="39" t="s">
        <v>4303</v>
      </c>
    </row>
    <row r="240" spans="1:16" ht="25.5">
      <c r="A240" t="s">
        <v>50</v>
      </c>
      <c s="34" t="s">
        <v>655</v>
      </c>
      <c s="34" t="s">
        <v>4304</v>
      </c>
      <c s="35" t="s">
        <v>5</v>
      </c>
      <c s="6" t="s">
        <v>4305</v>
      </c>
      <c s="36" t="s">
        <v>54</v>
      </c>
      <c s="37">
        <v>23</v>
      </c>
      <c s="36">
        <v>0</v>
      </c>
      <c s="36">
        <f>ROUND(G240*H240,6)</f>
      </c>
      <c r="L240" s="38">
        <v>0</v>
      </c>
      <c s="32">
        <f>ROUND(ROUND(L240,2)*ROUND(G240,3),2)</f>
      </c>
      <c s="36" t="s">
        <v>55</v>
      </c>
      <c>
        <f>(M240*21)/100</f>
      </c>
      <c t="s">
        <v>28</v>
      </c>
    </row>
    <row r="241" spans="1:5" ht="25.5">
      <c r="A241" s="35" t="s">
        <v>56</v>
      </c>
      <c r="E241" s="39" t="s">
        <v>4305</v>
      </c>
    </row>
    <row r="242" spans="1:5" ht="12.75">
      <c r="A242" s="35" t="s">
        <v>57</v>
      </c>
      <c r="E242" s="40" t="s">
        <v>5</v>
      </c>
    </row>
    <row r="243" spans="1:5" ht="63.75">
      <c r="A243" t="s">
        <v>58</v>
      </c>
      <c r="E243" s="39" t="s">
        <v>4306</v>
      </c>
    </row>
    <row r="244" spans="1:16" ht="25.5">
      <c r="A244" t="s">
        <v>50</v>
      </c>
      <c s="34" t="s">
        <v>659</v>
      </c>
      <c s="34" t="s">
        <v>4307</v>
      </c>
      <c s="35" t="s">
        <v>5</v>
      </c>
      <c s="6" t="s">
        <v>4308</v>
      </c>
      <c s="36" t="s">
        <v>54</v>
      </c>
      <c s="37">
        <v>28</v>
      </c>
      <c s="36">
        <v>0</v>
      </c>
      <c s="36">
        <f>ROUND(G244*H244,6)</f>
      </c>
      <c r="L244" s="38">
        <v>0</v>
      </c>
      <c s="32">
        <f>ROUND(ROUND(L244,2)*ROUND(G244,3),2)</f>
      </c>
      <c s="36" t="s">
        <v>55</v>
      </c>
      <c>
        <f>(M244*21)/100</f>
      </c>
      <c t="s">
        <v>28</v>
      </c>
    </row>
    <row r="245" spans="1:5" ht="25.5">
      <c r="A245" s="35" t="s">
        <v>56</v>
      </c>
      <c r="E245" s="39" t="s">
        <v>4308</v>
      </c>
    </row>
    <row r="246" spans="1:5" ht="12.75">
      <c r="A246" s="35" t="s">
        <v>57</v>
      </c>
      <c r="E246" s="40" t="s">
        <v>5</v>
      </c>
    </row>
    <row r="247" spans="1:5" ht="63.75">
      <c r="A247" t="s">
        <v>58</v>
      </c>
      <c r="E247" s="39" t="s">
        <v>4309</v>
      </c>
    </row>
    <row r="248" spans="1:16" ht="25.5">
      <c r="A248" t="s">
        <v>50</v>
      </c>
      <c s="34" t="s">
        <v>663</v>
      </c>
      <c s="34" t="s">
        <v>4310</v>
      </c>
      <c s="35" t="s">
        <v>5</v>
      </c>
      <c s="6" t="s">
        <v>4311</v>
      </c>
      <c s="36" t="s">
        <v>54</v>
      </c>
      <c s="37">
        <v>24</v>
      </c>
      <c s="36">
        <v>0</v>
      </c>
      <c s="36">
        <f>ROUND(G248*H248,6)</f>
      </c>
      <c r="L248" s="38">
        <v>0</v>
      </c>
      <c s="32">
        <f>ROUND(ROUND(L248,2)*ROUND(G248,3),2)</f>
      </c>
      <c s="36" t="s">
        <v>55</v>
      </c>
      <c>
        <f>(M248*21)/100</f>
      </c>
      <c t="s">
        <v>28</v>
      </c>
    </row>
    <row r="249" spans="1:5" ht="25.5">
      <c r="A249" s="35" t="s">
        <v>56</v>
      </c>
      <c r="E249" s="39" t="s">
        <v>4311</v>
      </c>
    </row>
    <row r="250" spans="1:5" ht="12.75">
      <c r="A250" s="35" t="s">
        <v>57</v>
      </c>
      <c r="E250" s="40" t="s">
        <v>5</v>
      </c>
    </row>
    <row r="251" spans="1:5" ht="63.75">
      <c r="A251" t="s">
        <v>58</v>
      </c>
      <c r="E251" s="39" t="s">
        <v>4312</v>
      </c>
    </row>
    <row r="252" spans="1:16" ht="25.5">
      <c r="A252" t="s">
        <v>50</v>
      </c>
      <c s="34" t="s">
        <v>666</v>
      </c>
      <c s="34" t="s">
        <v>4313</v>
      </c>
      <c s="35" t="s">
        <v>5</v>
      </c>
      <c s="6" t="s">
        <v>4314</v>
      </c>
      <c s="36" t="s">
        <v>54</v>
      </c>
      <c s="37">
        <v>2</v>
      </c>
      <c s="36">
        <v>0</v>
      </c>
      <c s="36">
        <f>ROUND(G252*H252,6)</f>
      </c>
      <c r="L252" s="38">
        <v>0</v>
      </c>
      <c s="32">
        <f>ROUND(ROUND(L252,2)*ROUND(G252,3),2)</f>
      </c>
      <c s="36" t="s">
        <v>55</v>
      </c>
      <c>
        <f>(M252*21)/100</f>
      </c>
      <c t="s">
        <v>28</v>
      </c>
    </row>
    <row r="253" spans="1:5" ht="25.5">
      <c r="A253" s="35" t="s">
        <v>56</v>
      </c>
      <c r="E253" s="39" t="s">
        <v>4314</v>
      </c>
    </row>
    <row r="254" spans="1:5" ht="12.75">
      <c r="A254" s="35" t="s">
        <v>57</v>
      </c>
      <c r="E254" s="40" t="s">
        <v>5</v>
      </c>
    </row>
    <row r="255" spans="1:5" ht="63.75">
      <c r="A255" t="s">
        <v>58</v>
      </c>
      <c r="E255" s="39" t="s">
        <v>4315</v>
      </c>
    </row>
    <row r="256" spans="1:16" ht="25.5">
      <c r="A256" t="s">
        <v>50</v>
      </c>
      <c s="34" t="s">
        <v>669</v>
      </c>
      <c s="34" t="s">
        <v>4316</v>
      </c>
      <c s="35" t="s">
        <v>5</v>
      </c>
      <c s="6" t="s">
        <v>4317</v>
      </c>
      <c s="36" t="s">
        <v>54</v>
      </c>
      <c s="37">
        <v>64</v>
      </c>
      <c s="36">
        <v>0</v>
      </c>
      <c s="36">
        <f>ROUND(G256*H256,6)</f>
      </c>
      <c r="L256" s="38">
        <v>0</v>
      </c>
      <c s="32">
        <f>ROUND(ROUND(L256,2)*ROUND(G256,3),2)</f>
      </c>
      <c s="36" t="s">
        <v>55</v>
      </c>
      <c>
        <f>(M256*21)/100</f>
      </c>
      <c t="s">
        <v>28</v>
      </c>
    </row>
    <row r="257" spans="1:5" ht="25.5">
      <c r="A257" s="35" t="s">
        <v>56</v>
      </c>
      <c r="E257" s="39" t="s">
        <v>4317</v>
      </c>
    </row>
    <row r="258" spans="1:5" ht="12.75">
      <c r="A258" s="35" t="s">
        <v>57</v>
      </c>
      <c r="E258" s="40" t="s">
        <v>5</v>
      </c>
    </row>
    <row r="259" spans="1:5" ht="63.75">
      <c r="A259" t="s">
        <v>58</v>
      </c>
      <c r="E259" s="39" t="s">
        <v>4318</v>
      </c>
    </row>
    <row r="260" spans="1:16" ht="25.5">
      <c r="A260" t="s">
        <v>50</v>
      </c>
      <c s="34" t="s">
        <v>673</v>
      </c>
      <c s="34" t="s">
        <v>4319</v>
      </c>
      <c s="35" t="s">
        <v>5</v>
      </c>
      <c s="6" t="s">
        <v>4320</v>
      </c>
      <c s="36" t="s">
        <v>54</v>
      </c>
      <c s="37">
        <v>2</v>
      </c>
      <c s="36">
        <v>0</v>
      </c>
      <c s="36">
        <f>ROUND(G260*H260,6)</f>
      </c>
      <c r="L260" s="38">
        <v>0</v>
      </c>
      <c s="32">
        <f>ROUND(ROUND(L260,2)*ROUND(G260,3),2)</f>
      </c>
      <c s="36" t="s">
        <v>55</v>
      </c>
      <c>
        <f>(M260*21)/100</f>
      </c>
      <c t="s">
        <v>28</v>
      </c>
    </row>
    <row r="261" spans="1:5" ht="25.5">
      <c r="A261" s="35" t="s">
        <v>56</v>
      </c>
      <c r="E261" s="39" t="s">
        <v>4320</v>
      </c>
    </row>
    <row r="262" spans="1:5" ht="12.75">
      <c r="A262" s="35" t="s">
        <v>57</v>
      </c>
      <c r="E262" s="40" t="s">
        <v>5</v>
      </c>
    </row>
    <row r="263" spans="1:5" ht="63.75">
      <c r="A263" t="s">
        <v>58</v>
      </c>
      <c r="E263" s="39" t="s">
        <v>4321</v>
      </c>
    </row>
    <row r="264" spans="1:16" ht="25.5">
      <c r="A264" t="s">
        <v>50</v>
      </c>
      <c s="34" t="s">
        <v>676</v>
      </c>
      <c s="34" t="s">
        <v>4322</v>
      </c>
      <c s="35" t="s">
        <v>5</v>
      </c>
      <c s="6" t="s">
        <v>4323</v>
      </c>
      <c s="36" t="s">
        <v>54</v>
      </c>
      <c s="37">
        <v>25</v>
      </c>
      <c s="36">
        <v>0</v>
      </c>
      <c s="36">
        <f>ROUND(G264*H264,6)</f>
      </c>
      <c r="L264" s="38">
        <v>0</v>
      </c>
      <c s="32">
        <f>ROUND(ROUND(L264,2)*ROUND(G264,3),2)</f>
      </c>
      <c s="36" t="s">
        <v>55</v>
      </c>
      <c>
        <f>(M264*21)/100</f>
      </c>
      <c t="s">
        <v>28</v>
      </c>
    </row>
    <row r="265" spans="1:5" ht="25.5">
      <c r="A265" s="35" t="s">
        <v>56</v>
      </c>
      <c r="E265" s="39" t="s">
        <v>4323</v>
      </c>
    </row>
    <row r="266" spans="1:5" ht="12.75">
      <c r="A266" s="35" t="s">
        <v>57</v>
      </c>
      <c r="E266" s="40" t="s">
        <v>5</v>
      </c>
    </row>
    <row r="267" spans="1:5" ht="63.75">
      <c r="A267" t="s">
        <v>58</v>
      </c>
      <c r="E267" s="39" t="s">
        <v>4324</v>
      </c>
    </row>
    <row r="268" spans="1:16" ht="25.5">
      <c r="A268" t="s">
        <v>50</v>
      </c>
      <c s="34" t="s">
        <v>680</v>
      </c>
      <c s="34" t="s">
        <v>4325</v>
      </c>
      <c s="35" t="s">
        <v>5</v>
      </c>
      <c s="6" t="s">
        <v>4326</v>
      </c>
      <c s="36" t="s">
        <v>54</v>
      </c>
      <c s="37">
        <v>4</v>
      </c>
      <c s="36">
        <v>0</v>
      </c>
      <c s="36">
        <f>ROUND(G268*H268,6)</f>
      </c>
      <c r="L268" s="38">
        <v>0</v>
      </c>
      <c s="32">
        <f>ROUND(ROUND(L268,2)*ROUND(G268,3),2)</f>
      </c>
      <c s="36" t="s">
        <v>55</v>
      </c>
      <c>
        <f>(M268*21)/100</f>
      </c>
      <c t="s">
        <v>28</v>
      </c>
    </row>
    <row r="269" spans="1:5" ht="25.5">
      <c r="A269" s="35" t="s">
        <v>56</v>
      </c>
      <c r="E269" s="39" t="s">
        <v>4326</v>
      </c>
    </row>
    <row r="270" spans="1:5" ht="12.75">
      <c r="A270" s="35" t="s">
        <v>57</v>
      </c>
      <c r="E270" s="40" t="s">
        <v>5</v>
      </c>
    </row>
    <row r="271" spans="1:5" ht="63.75">
      <c r="A271" t="s">
        <v>58</v>
      </c>
      <c r="E271" s="39" t="s">
        <v>4327</v>
      </c>
    </row>
    <row r="272" spans="1:16" ht="25.5">
      <c r="A272" t="s">
        <v>50</v>
      </c>
      <c s="34" t="s">
        <v>684</v>
      </c>
      <c s="34" t="s">
        <v>4328</v>
      </c>
      <c s="35" t="s">
        <v>5</v>
      </c>
      <c s="6" t="s">
        <v>4329</v>
      </c>
      <c s="36" t="s">
        <v>54</v>
      </c>
      <c s="37">
        <v>1</v>
      </c>
      <c s="36">
        <v>0</v>
      </c>
      <c s="36">
        <f>ROUND(G272*H272,6)</f>
      </c>
      <c r="L272" s="38">
        <v>0</v>
      </c>
      <c s="32">
        <f>ROUND(ROUND(L272,2)*ROUND(G272,3),2)</f>
      </c>
      <c s="36" t="s">
        <v>55</v>
      </c>
      <c>
        <f>(M272*21)/100</f>
      </c>
      <c t="s">
        <v>28</v>
      </c>
    </row>
    <row r="273" spans="1:5" ht="25.5">
      <c r="A273" s="35" t="s">
        <v>56</v>
      </c>
      <c r="E273" s="39" t="s">
        <v>4329</v>
      </c>
    </row>
    <row r="274" spans="1:5" ht="12.75">
      <c r="A274" s="35" t="s">
        <v>57</v>
      </c>
      <c r="E274" s="40" t="s">
        <v>5</v>
      </c>
    </row>
    <row r="275" spans="1:5" ht="63.75">
      <c r="A275" t="s">
        <v>58</v>
      </c>
      <c r="E275" s="39" t="s">
        <v>4330</v>
      </c>
    </row>
    <row r="276" spans="1:16" ht="12.75">
      <c r="A276" t="s">
        <v>50</v>
      </c>
      <c s="34" t="s">
        <v>687</v>
      </c>
      <c s="34" t="s">
        <v>4331</v>
      </c>
      <c s="35" t="s">
        <v>5</v>
      </c>
      <c s="6" t="s">
        <v>4332</v>
      </c>
      <c s="36" t="s">
        <v>54</v>
      </c>
      <c s="37">
        <v>24</v>
      </c>
      <c s="36">
        <v>0</v>
      </c>
      <c s="36">
        <f>ROUND(G276*H276,6)</f>
      </c>
      <c r="L276" s="38">
        <v>0</v>
      </c>
      <c s="32">
        <f>ROUND(ROUND(L276,2)*ROUND(G276,3),2)</f>
      </c>
      <c s="36" t="s">
        <v>55</v>
      </c>
      <c>
        <f>(M276*21)/100</f>
      </c>
      <c t="s">
        <v>28</v>
      </c>
    </row>
    <row r="277" spans="1:5" ht="12.75">
      <c r="A277" s="35" t="s">
        <v>56</v>
      </c>
      <c r="E277" s="39" t="s">
        <v>4332</v>
      </c>
    </row>
    <row r="278" spans="1:5" ht="12.75">
      <c r="A278" s="35" t="s">
        <v>57</v>
      </c>
      <c r="E278" s="40" t="s">
        <v>5</v>
      </c>
    </row>
    <row r="279" spans="1:5" ht="63.75">
      <c r="A279" t="s">
        <v>58</v>
      </c>
      <c r="E279" s="39" t="s">
        <v>4333</v>
      </c>
    </row>
    <row r="280" spans="1:16" ht="25.5">
      <c r="A280" t="s">
        <v>50</v>
      </c>
      <c s="34" t="s">
        <v>691</v>
      </c>
      <c s="34" t="s">
        <v>4334</v>
      </c>
      <c s="35" t="s">
        <v>5</v>
      </c>
      <c s="6" t="s">
        <v>4335</v>
      </c>
      <c s="36" t="s">
        <v>54</v>
      </c>
      <c s="37">
        <v>12</v>
      </c>
      <c s="36">
        <v>0</v>
      </c>
      <c s="36">
        <f>ROUND(G280*H280,6)</f>
      </c>
      <c r="L280" s="38">
        <v>0</v>
      </c>
      <c s="32">
        <f>ROUND(ROUND(L280,2)*ROUND(G280,3),2)</f>
      </c>
      <c s="36" t="s">
        <v>55</v>
      </c>
      <c>
        <f>(M280*21)/100</f>
      </c>
      <c t="s">
        <v>28</v>
      </c>
    </row>
    <row r="281" spans="1:5" ht="25.5">
      <c r="A281" s="35" t="s">
        <v>56</v>
      </c>
      <c r="E281" s="39" t="s">
        <v>4335</v>
      </c>
    </row>
    <row r="282" spans="1:5" ht="12.75">
      <c r="A282" s="35" t="s">
        <v>57</v>
      </c>
      <c r="E282" s="40" t="s">
        <v>5</v>
      </c>
    </row>
    <row r="283" spans="1:5" ht="38.25">
      <c r="A283" t="s">
        <v>58</v>
      </c>
      <c r="E283" s="39" t="s">
        <v>4336</v>
      </c>
    </row>
    <row r="284" spans="1:16" ht="25.5">
      <c r="A284" t="s">
        <v>50</v>
      </c>
      <c s="34" t="s">
        <v>696</v>
      </c>
      <c s="34" t="s">
        <v>4337</v>
      </c>
      <c s="35" t="s">
        <v>5</v>
      </c>
      <c s="6" t="s">
        <v>4338</v>
      </c>
      <c s="36" t="s">
        <v>54</v>
      </c>
      <c s="37">
        <v>35</v>
      </c>
      <c s="36">
        <v>0</v>
      </c>
      <c s="36">
        <f>ROUND(G284*H284,6)</f>
      </c>
      <c r="L284" s="38">
        <v>0</v>
      </c>
      <c s="32">
        <f>ROUND(ROUND(L284,2)*ROUND(G284,3),2)</f>
      </c>
      <c s="36" t="s">
        <v>55</v>
      </c>
      <c>
        <f>(M284*21)/100</f>
      </c>
      <c t="s">
        <v>28</v>
      </c>
    </row>
    <row r="285" spans="1:5" ht="25.5">
      <c r="A285" s="35" t="s">
        <v>56</v>
      </c>
      <c r="E285" s="39" t="s">
        <v>4338</v>
      </c>
    </row>
    <row r="286" spans="1:5" ht="12.75">
      <c r="A286" s="35" t="s">
        <v>57</v>
      </c>
      <c r="E286" s="40" t="s">
        <v>5</v>
      </c>
    </row>
    <row r="287" spans="1:5" ht="38.25">
      <c r="A287" t="s">
        <v>58</v>
      </c>
      <c r="E287" s="39" t="s">
        <v>4339</v>
      </c>
    </row>
    <row r="288" spans="1:16" ht="12.75">
      <c r="A288" t="s">
        <v>50</v>
      </c>
      <c s="34" t="s">
        <v>698</v>
      </c>
      <c s="34" t="s">
        <v>4340</v>
      </c>
      <c s="35" t="s">
        <v>5</v>
      </c>
      <c s="6" t="s">
        <v>4341</v>
      </c>
      <c s="36" t="s">
        <v>54</v>
      </c>
      <c s="37">
        <v>8</v>
      </c>
      <c s="36">
        <v>0</v>
      </c>
      <c s="36">
        <f>ROUND(G288*H288,6)</f>
      </c>
      <c r="L288" s="38">
        <v>0</v>
      </c>
      <c s="32">
        <f>ROUND(ROUND(L288,2)*ROUND(G288,3),2)</f>
      </c>
      <c s="36" t="s">
        <v>55</v>
      </c>
      <c>
        <f>(M288*21)/100</f>
      </c>
      <c t="s">
        <v>28</v>
      </c>
    </row>
    <row r="289" spans="1:5" ht="12.75">
      <c r="A289" s="35" t="s">
        <v>56</v>
      </c>
      <c r="E289" s="39" t="s">
        <v>4341</v>
      </c>
    </row>
    <row r="290" spans="1:5" ht="12.75">
      <c r="A290" s="35" t="s">
        <v>57</v>
      </c>
      <c r="E290" s="40" t="s">
        <v>5</v>
      </c>
    </row>
    <row r="291" spans="1:5" ht="38.25">
      <c r="A291" t="s">
        <v>58</v>
      </c>
      <c r="E291" s="39" t="s">
        <v>4342</v>
      </c>
    </row>
    <row r="292" spans="1:16" ht="12.75">
      <c r="A292" t="s">
        <v>50</v>
      </c>
      <c s="34" t="s">
        <v>701</v>
      </c>
      <c s="34" t="s">
        <v>4343</v>
      </c>
      <c s="35" t="s">
        <v>5</v>
      </c>
      <c s="6" t="s">
        <v>4341</v>
      </c>
      <c s="36" t="s">
        <v>54</v>
      </c>
      <c s="37">
        <v>8</v>
      </c>
      <c s="36">
        <v>0</v>
      </c>
      <c s="36">
        <f>ROUND(G292*H292,6)</f>
      </c>
      <c r="L292" s="38">
        <v>0</v>
      </c>
      <c s="32">
        <f>ROUND(ROUND(L292,2)*ROUND(G292,3),2)</f>
      </c>
      <c s="36" t="s">
        <v>55</v>
      </c>
      <c>
        <f>(M292*21)/100</f>
      </c>
      <c t="s">
        <v>28</v>
      </c>
    </row>
    <row r="293" spans="1:5" ht="12.75">
      <c r="A293" s="35" t="s">
        <v>56</v>
      </c>
      <c r="E293" s="39" t="s">
        <v>4341</v>
      </c>
    </row>
    <row r="294" spans="1:5" ht="12.75">
      <c r="A294" s="35" t="s">
        <v>57</v>
      </c>
      <c r="E294" s="40" t="s">
        <v>5</v>
      </c>
    </row>
    <row r="295" spans="1:5" ht="38.25">
      <c r="A295" t="s">
        <v>58</v>
      </c>
      <c r="E295" s="39" t="s">
        <v>4344</v>
      </c>
    </row>
    <row r="296" spans="1:16" ht="25.5">
      <c r="A296" t="s">
        <v>50</v>
      </c>
      <c s="34" t="s">
        <v>704</v>
      </c>
      <c s="34" t="s">
        <v>4345</v>
      </c>
      <c s="35" t="s">
        <v>5</v>
      </c>
      <c s="6" t="s">
        <v>4346</v>
      </c>
      <c s="36" t="s">
        <v>54</v>
      </c>
      <c s="37">
        <v>2</v>
      </c>
      <c s="36">
        <v>0</v>
      </c>
      <c s="36">
        <f>ROUND(G296*H296,6)</f>
      </c>
      <c r="L296" s="38">
        <v>0</v>
      </c>
      <c s="32">
        <f>ROUND(ROUND(L296,2)*ROUND(G296,3),2)</f>
      </c>
      <c s="36" t="s">
        <v>55</v>
      </c>
      <c>
        <f>(M296*21)/100</f>
      </c>
      <c t="s">
        <v>28</v>
      </c>
    </row>
    <row r="297" spans="1:5" ht="25.5">
      <c r="A297" s="35" t="s">
        <v>56</v>
      </c>
      <c r="E297" s="39" t="s">
        <v>4346</v>
      </c>
    </row>
    <row r="298" spans="1:5" ht="12.75">
      <c r="A298" s="35" t="s">
        <v>57</v>
      </c>
      <c r="E298" s="40" t="s">
        <v>5</v>
      </c>
    </row>
    <row r="299" spans="1:5" ht="38.25">
      <c r="A299" t="s">
        <v>58</v>
      </c>
      <c r="E299" s="39" t="s">
        <v>4347</v>
      </c>
    </row>
    <row r="300" spans="1:16" ht="25.5">
      <c r="A300" t="s">
        <v>50</v>
      </c>
      <c s="34" t="s">
        <v>706</v>
      </c>
      <c s="34" t="s">
        <v>4348</v>
      </c>
      <c s="35" t="s">
        <v>5</v>
      </c>
      <c s="6" t="s">
        <v>4349</v>
      </c>
      <c s="36" t="s">
        <v>54</v>
      </c>
      <c s="37">
        <v>9</v>
      </c>
      <c s="36">
        <v>0</v>
      </c>
      <c s="36">
        <f>ROUND(G300*H300,6)</f>
      </c>
      <c r="L300" s="38">
        <v>0</v>
      </c>
      <c s="32">
        <f>ROUND(ROUND(L300,2)*ROUND(G300,3),2)</f>
      </c>
      <c s="36" t="s">
        <v>55</v>
      </c>
      <c>
        <f>(M300*21)/100</f>
      </c>
      <c t="s">
        <v>28</v>
      </c>
    </row>
    <row r="301" spans="1:5" ht="25.5">
      <c r="A301" s="35" t="s">
        <v>56</v>
      </c>
      <c r="E301" s="39" t="s">
        <v>4349</v>
      </c>
    </row>
    <row r="302" spans="1:5" ht="12.75">
      <c r="A302" s="35" t="s">
        <v>57</v>
      </c>
      <c r="E302" s="40" t="s">
        <v>5</v>
      </c>
    </row>
    <row r="303" spans="1:5" ht="38.25">
      <c r="A303" t="s">
        <v>58</v>
      </c>
      <c r="E303" s="39" t="s">
        <v>4350</v>
      </c>
    </row>
    <row r="304" spans="1:16" ht="12.75">
      <c r="A304" t="s">
        <v>50</v>
      </c>
      <c s="34" t="s">
        <v>708</v>
      </c>
      <c s="34" t="s">
        <v>4351</v>
      </c>
      <c s="35" t="s">
        <v>5</v>
      </c>
      <c s="6" t="s">
        <v>4352</v>
      </c>
      <c s="36" t="s">
        <v>54</v>
      </c>
      <c s="37">
        <v>2</v>
      </c>
      <c s="36">
        <v>0</v>
      </c>
      <c s="36">
        <f>ROUND(G304*H304,6)</f>
      </c>
      <c r="L304" s="38">
        <v>0</v>
      </c>
      <c s="32">
        <f>ROUND(ROUND(L304,2)*ROUND(G304,3),2)</f>
      </c>
      <c s="36" t="s">
        <v>55</v>
      </c>
      <c>
        <f>(M304*21)/100</f>
      </c>
      <c t="s">
        <v>28</v>
      </c>
    </row>
    <row r="305" spans="1:5" ht="12.75">
      <c r="A305" s="35" t="s">
        <v>56</v>
      </c>
      <c r="E305" s="39" t="s">
        <v>4352</v>
      </c>
    </row>
    <row r="306" spans="1:5" ht="12.75">
      <c r="A306" s="35" t="s">
        <v>57</v>
      </c>
      <c r="E306" s="40" t="s">
        <v>5</v>
      </c>
    </row>
    <row r="307" spans="1:5" ht="63.75">
      <c r="A307" t="s">
        <v>58</v>
      </c>
      <c r="E307" s="39" t="s">
        <v>4353</v>
      </c>
    </row>
    <row r="308" spans="1:16" ht="12.75">
      <c r="A308" t="s">
        <v>50</v>
      </c>
      <c s="34" t="s">
        <v>710</v>
      </c>
      <c s="34" t="s">
        <v>4354</v>
      </c>
      <c s="35" t="s">
        <v>5</v>
      </c>
      <c s="6" t="s">
        <v>4355</v>
      </c>
      <c s="36" t="s">
        <v>54</v>
      </c>
      <c s="37">
        <v>4</v>
      </c>
      <c s="36">
        <v>0</v>
      </c>
      <c s="36">
        <f>ROUND(G308*H308,6)</f>
      </c>
      <c r="L308" s="38">
        <v>0</v>
      </c>
      <c s="32">
        <f>ROUND(ROUND(L308,2)*ROUND(G308,3),2)</f>
      </c>
      <c s="36" t="s">
        <v>55</v>
      </c>
      <c>
        <f>(M308*21)/100</f>
      </c>
      <c t="s">
        <v>28</v>
      </c>
    </row>
    <row r="309" spans="1:5" ht="12.75">
      <c r="A309" s="35" t="s">
        <v>56</v>
      </c>
      <c r="E309" s="39" t="s">
        <v>4355</v>
      </c>
    </row>
    <row r="310" spans="1:5" ht="12.75">
      <c r="A310" s="35" t="s">
        <v>57</v>
      </c>
      <c r="E310" s="40" t="s">
        <v>5</v>
      </c>
    </row>
    <row r="311" spans="1:5" ht="63.75">
      <c r="A311" t="s">
        <v>58</v>
      </c>
      <c r="E311" s="39" t="s">
        <v>4356</v>
      </c>
    </row>
    <row r="312" spans="1:16" ht="25.5">
      <c r="A312" t="s">
        <v>50</v>
      </c>
      <c s="34" t="s">
        <v>712</v>
      </c>
      <c s="34" t="s">
        <v>4357</v>
      </c>
      <c s="35" t="s">
        <v>5</v>
      </c>
      <c s="6" t="s">
        <v>4358</v>
      </c>
      <c s="36" t="s">
        <v>54</v>
      </c>
      <c s="37">
        <v>6</v>
      </c>
      <c s="36">
        <v>0</v>
      </c>
      <c s="36">
        <f>ROUND(G312*H312,6)</f>
      </c>
      <c r="L312" s="38">
        <v>0</v>
      </c>
      <c s="32">
        <f>ROUND(ROUND(L312,2)*ROUND(G312,3),2)</f>
      </c>
      <c s="36" t="s">
        <v>55</v>
      </c>
      <c>
        <f>(M312*21)/100</f>
      </c>
      <c t="s">
        <v>28</v>
      </c>
    </row>
    <row r="313" spans="1:5" ht="25.5">
      <c r="A313" s="35" t="s">
        <v>56</v>
      </c>
      <c r="E313" s="39" t="s">
        <v>4358</v>
      </c>
    </row>
    <row r="314" spans="1:5" ht="12.75">
      <c r="A314" s="35" t="s">
        <v>57</v>
      </c>
      <c r="E314" s="40" t="s">
        <v>5</v>
      </c>
    </row>
    <row r="315" spans="1:5" ht="38.25">
      <c r="A315" t="s">
        <v>58</v>
      </c>
      <c r="E315" s="39" t="s">
        <v>4295</v>
      </c>
    </row>
    <row r="316" spans="1:13" ht="12.75">
      <c r="A316" t="s">
        <v>47</v>
      </c>
      <c r="C316" s="31" t="s">
        <v>4359</v>
      </c>
      <c r="E316" s="33" t="s">
        <v>4360</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714</v>
      </c>
      <c s="34" t="s">
        <v>4361</v>
      </c>
      <c s="35" t="s">
        <v>5</v>
      </c>
      <c s="6" t="s">
        <v>4362</v>
      </c>
      <c s="36" t="s">
        <v>255</v>
      </c>
      <c s="37">
        <v>100</v>
      </c>
      <c s="36">
        <v>0</v>
      </c>
      <c s="36">
        <f>ROUND(G317*H317,6)</f>
      </c>
      <c r="L317" s="38">
        <v>0</v>
      </c>
      <c s="32">
        <f>ROUND(ROUND(L317,2)*ROUND(G317,3),2)</f>
      </c>
      <c s="36" t="s">
        <v>55</v>
      </c>
      <c>
        <f>(M317*21)/100</f>
      </c>
      <c t="s">
        <v>28</v>
      </c>
    </row>
    <row r="318" spans="1:5" ht="12.75">
      <c r="A318" s="35" t="s">
        <v>56</v>
      </c>
      <c r="E318" s="39" t="s">
        <v>4362</v>
      </c>
    </row>
    <row r="319" spans="1:5" ht="12.75">
      <c r="A319" s="35" t="s">
        <v>57</v>
      </c>
      <c r="E319" s="40" t="s">
        <v>5</v>
      </c>
    </row>
    <row r="320" spans="1:5" ht="38.25">
      <c r="A320" t="s">
        <v>58</v>
      </c>
      <c r="E320" s="39" t="s">
        <v>4363</v>
      </c>
    </row>
    <row r="321" spans="1:16" ht="12.75">
      <c r="A321" t="s">
        <v>50</v>
      </c>
      <c s="34" t="s">
        <v>716</v>
      </c>
      <c s="34" t="s">
        <v>4364</v>
      </c>
      <c s="35" t="s">
        <v>5</v>
      </c>
      <c s="6" t="s">
        <v>4365</v>
      </c>
      <c s="36" t="s">
        <v>255</v>
      </c>
      <c s="37">
        <v>180</v>
      </c>
      <c s="36">
        <v>0</v>
      </c>
      <c s="36">
        <f>ROUND(G321*H321,6)</f>
      </c>
      <c r="L321" s="38">
        <v>0</v>
      </c>
      <c s="32">
        <f>ROUND(ROUND(L321,2)*ROUND(G321,3),2)</f>
      </c>
      <c s="36" t="s">
        <v>55</v>
      </c>
      <c>
        <f>(M321*21)/100</f>
      </c>
      <c t="s">
        <v>28</v>
      </c>
    </row>
    <row r="322" spans="1:5" ht="12.75">
      <c r="A322" s="35" t="s">
        <v>56</v>
      </c>
      <c r="E322" s="39" t="s">
        <v>4365</v>
      </c>
    </row>
    <row r="323" spans="1:5" ht="12.75">
      <c r="A323" s="35" t="s">
        <v>57</v>
      </c>
      <c r="E323" s="40" t="s">
        <v>5</v>
      </c>
    </row>
    <row r="324" spans="1:5" ht="38.25">
      <c r="A324" t="s">
        <v>58</v>
      </c>
      <c r="E324" s="39" t="s">
        <v>4363</v>
      </c>
    </row>
    <row r="325" spans="1:16" ht="12.75">
      <c r="A325" t="s">
        <v>50</v>
      </c>
      <c s="34" t="s">
        <v>718</v>
      </c>
      <c s="34" t="s">
        <v>4366</v>
      </c>
      <c s="35" t="s">
        <v>5</v>
      </c>
      <c s="6" t="s">
        <v>4367</v>
      </c>
      <c s="36" t="s">
        <v>255</v>
      </c>
      <c s="37">
        <v>120</v>
      </c>
      <c s="36">
        <v>0</v>
      </c>
      <c s="36">
        <f>ROUND(G325*H325,6)</f>
      </c>
      <c r="L325" s="38">
        <v>0</v>
      </c>
      <c s="32">
        <f>ROUND(ROUND(L325,2)*ROUND(G325,3),2)</f>
      </c>
      <c s="36" t="s">
        <v>55</v>
      </c>
      <c>
        <f>(M325*21)/100</f>
      </c>
      <c t="s">
        <v>28</v>
      </c>
    </row>
    <row r="326" spans="1:5" ht="12.75">
      <c r="A326" s="35" t="s">
        <v>56</v>
      </c>
      <c r="E326" s="39" t="s">
        <v>4367</v>
      </c>
    </row>
    <row r="327" spans="1:5" ht="12.75">
      <c r="A327" s="35" t="s">
        <v>57</v>
      </c>
      <c r="E327" s="40" t="s">
        <v>5</v>
      </c>
    </row>
    <row r="328" spans="1:5" ht="38.25">
      <c r="A328" t="s">
        <v>58</v>
      </c>
      <c r="E328" s="39" t="s">
        <v>4363</v>
      </c>
    </row>
    <row r="329" spans="1:16" ht="12.75">
      <c r="A329" t="s">
        <v>50</v>
      </c>
      <c s="34" t="s">
        <v>720</v>
      </c>
      <c s="34" t="s">
        <v>4368</v>
      </c>
      <c s="35" t="s">
        <v>5</v>
      </c>
      <c s="6" t="s">
        <v>4369</v>
      </c>
      <c s="36" t="s">
        <v>255</v>
      </c>
      <c s="37">
        <v>120</v>
      </c>
      <c s="36">
        <v>0</v>
      </c>
      <c s="36">
        <f>ROUND(G329*H329,6)</f>
      </c>
      <c r="L329" s="38">
        <v>0</v>
      </c>
      <c s="32">
        <f>ROUND(ROUND(L329,2)*ROUND(G329,3),2)</f>
      </c>
      <c s="36" t="s">
        <v>55</v>
      </c>
      <c>
        <f>(M329*21)/100</f>
      </c>
      <c t="s">
        <v>28</v>
      </c>
    </row>
    <row r="330" spans="1:5" ht="12.75">
      <c r="A330" s="35" t="s">
        <v>56</v>
      </c>
      <c r="E330" s="39" t="s">
        <v>4369</v>
      </c>
    </row>
    <row r="331" spans="1:5" ht="12.75">
      <c r="A331" s="35" t="s">
        <v>57</v>
      </c>
      <c r="E331" s="40" t="s">
        <v>5</v>
      </c>
    </row>
    <row r="332" spans="1:5" ht="38.25">
      <c r="A332" t="s">
        <v>58</v>
      </c>
      <c r="E332" s="39" t="s">
        <v>4363</v>
      </c>
    </row>
    <row r="333" spans="1:16" ht="12.75">
      <c r="A333" t="s">
        <v>50</v>
      </c>
      <c s="34" t="s">
        <v>722</v>
      </c>
      <c s="34" t="s">
        <v>4370</v>
      </c>
      <c s="35" t="s">
        <v>5</v>
      </c>
      <c s="6" t="s">
        <v>4371</v>
      </c>
      <c s="36" t="s">
        <v>255</v>
      </c>
      <c s="37">
        <v>160</v>
      </c>
      <c s="36">
        <v>0</v>
      </c>
      <c s="36">
        <f>ROUND(G333*H333,6)</f>
      </c>
      <c r="L333" s="38">
        <v>0</v>
      </c>
      <c s="32">
        <f>ROUND(ROUND(L333,2)*ROUND(G333,3),2)</f>
      </c>
      <c s="36" t="s">
        <v>55</v>
      </c>
      <c>
        <f>(M333*21)/100</f>
      </c>
      <c t="s">
        <v>28</v>
      </c>
    </row>
    <row r="334" spans="1:5" ht="12.75">
      <c r="A334" s="35" t="s">
        <v>56</v>
      </c>
      <c r="E334" s="39" t="s">
        <v>4371</v>
      </c>
    </row>
    <row r="335" spans="1:5" ht="12.75">
      <c r="A335" s="35" t="s">
        <v>57</v>
      </c>
      <c r="E335" s="40" t="s">
        <v>5</v>
      </c>
    </row>
    <row r="336" spans="1:5" ht="38.25">
      <c r="A336" t="s">
        <v>58</v>
      </c>
      <c r="E336" s="39" t="s">
        <v>4363</v>
      </c>
    </row>
    <row r="337" spans="1:16" ht="12.75">
      <c r="A337" t="s">
        <v>50</v>
      </c>
      <c s="34" t="s">
        <v>724</v>
      </c>
      <c s="34" t="s">
        <v>4372</v>
      </c>
      <c s="35" t="s">
        <v>5</v>
      </c>
      <c s="6" t="s">
        <v>4373</v>
      </c>
      <c s="36" t="s">
        <v>255</v>
      </c>
      <c s="37">
        <v>50</v>
      </c>
      <c s="36">
        <v>0</v>
      </c>
      <c s="36">
        <f>ROUND(G337*H337,6)</f>
      </c>
      <c r="L337" s="38">
        <v>0</v>
      </c>
      <c s="32">
        <f>ROUND(ROUND(L337,2)*ROUND(G337,3),2)</f>
      </c>
      <c s="36" t="s">
        <v>55</v>
      </c>
      <c>
        <f>(M337*21)/100</f>
      </c>
      <c t="s">
        <v>28</v>
      </c>
    </row>
    <row r="338" spans="1:5" ht="12.75">
      <c r="A338" s="35" t="s">
        <v>56</v>
      </c>
      <c r="E338" s="39" t="s">
        <v>4373</v>
      </c>
    </row>
    <row r="339" spans="1:5" ht="12.75">
      <c r="A339" s="35" t="s">
        <v>57</v>
      </c>
      <c r="E339" s="40" t="s">
        <v>5</v>
      </c>
    </row>
    <row r="340" spans="1:5" ht="38.25">
      <c r="A340" t="s">
        <v>58</v>
      </c>
      <c r="E340" s="39" t="s">
        <v>4363</v>
      </c>
    </row>
    <row r="341" spans="1:16" ht="12.75">
      <c r="A341" t="s">
        <v>50</v>
      </c>
      <c s="34" t="s">
        <v>726</v>
      </c>
      <c s="34" t="s">
        <v>4374</v>
      </c>
      <c s="35" t="s">
        <v>5</v>
      </c>
      <c s="6" t="s">
        <v>4375</v>
      </c>
      <c s="36" t="s">
        <v>255</v>
      </c>
      <c s="37">
        <v>164</v>
      </c>
      <c s="36">
        <v>0</v>
      </c>
      <c s="36">
        <f>ROUND(G341*H341,6)</f>
      </c>
      <c r="L341" s="38">
        <v>0</v>
      </c>
      <c s="32">
        <f>ROUND(ROUND(L341,2)*ROUND(G341,3),2)</f>
      </c>
      <c s="36" t="s">
        <v>55</v>
      </c>
      <c>
        <f>(M341*21)/100</f>
      </c>
      <c t="s">
        <v>28</v>
      </c>
    </row>
    <row r="342" spans="1:5" ht="12.75">
      <c r="A342" s="35" t="s">
        <v>56</v>
      </c>
      <c r="E342" s="39" t="s">
        <v>4375</v>
      </c>
    </row>
    <row r="343" spans="1:5" ht="12.75">
      <c r="A343" s="35" t="s">
        <v>57</v>
      </c>
      <c r="E343" s="40" t="s">
        <v>5</v>
      </c>
    </row>
    <row r="344" spans="1:5" ht="38.25">
      <c r="A344" t="s">
        <v>58</v>
      </c>
      <c r="E344" s="39" t="s">
        <v>4363</v>
      </c>
    </row>
    <row r="345" spans="1:16" ht="12.75">
      <c r="A345" t="s">
        <v>50</v>
      </c>
      <c s="34" t="s">
        <v>728</v>
      </c>
      <c s="34" t="s">
        <v>4376</v>
      </c>
      <c s="35" t="s">
        <v>5</v>
      </c>
      <c s="6" t="s">
        <v>4377</v>
      </c>
      <c s="36" t="s">
        <v>255</v>
      </c>
      <c s="37">
        <v>495</v>
      </c>
      <c s="36">
        <v>0</v>
      </c>
      <c s="36">
        <f>ROUND(G345*H345,6)</f>
      </c>
      <c r="L345" s="38">
        <v>0</v>
      </c>
      <c s="32">
        <f>ROUND(ROUND(L345,2)*ROUND(G345,3),2)</f>
      </c>
      <c s="36" t="s">
        <v>55</v>
      </c>
      <c>
        <f>(M345*21)/100</f>
      </c>
      <c t="s">
        <v>28</v>
      </c>
    </row>
    <row r="346" spans="1:5" ht="12.75">
      <c r="A346" s="35" t="s">
        <v>56</v>
      </c>
      <c r="E346" s="39" t="s">
        <v>4377</v>
      </c>
    </row>
    <row r="347" spans="1:5" ht="12.75">
      <c r="A347" s="35" t="s">
        <v>57</v>
      </c>
      <c r="E347" s="40" t="s">
        <v>5</v>
      </c>
    </row>
    <row r="348" spans="1:5" ht="38.25">
      <c r="A348" t="s">
        <v>58</v>
      </c>
      <c r="E348" s="39" t="s">
        <v>4363</v>
      </c>
    </row>
    <row r="349" spans="1:16" ht="12.75">
      <c r="A349" t="s">
        <v>50</v>
      </c>
      <c s="34" t="s">
        <v>996</v>
      </c>
      <c s="34" t="s">
        <v>4378</v>
      </c>
      <c s="35" t="s">
        <v>5</v>
      </c>
      <c s="6" t="s">
        <v>4379</v>
      </c>
      <c s="36" t="s">
        <v>255</v>
      </c>
      <c s="37">
        <v>995</v>
      </c>
      <c s="36">
        <v>0</v>
      </c>
      <c s="36">
        <f>ROUND(G349*H349,6)</f>
      </c>
      <c r="L349" s="38">
        <v>0</v>
      </c>
      <c s="32">
        <f>ROUND(ROUND(L349,2)*ROUND(G349,3),2)</f>
      </c>
      <c s="36" t="s">
        <v>55</v>
      </c>
      <c>
        <f>(M349*21)/100</f>
      </c>
      <c t="s">
        <v>28</v>
      </c>
    </row>
    <row r="350" spans="1:5" ht="12.75">
      <c r="A350" s="35" t="s">
        <v>56</v>
      </c>
      <c r="E350" s="39" t="s">
        <v>4379</v>
      </c>
    </row>
    <row r="351" spans="1:5" ht="12.75">
      <c r="A351" s="35" t="s">
        <v>57</v>
      </c>
      <c r="E351" s="40" t="s">
        <v>5</v>
      </c>
    </row>
    <row r="352" spans="1:5" ht="38.25">
      <c r="A352" t="s">
        <v>58</v>
      </c>
      <c r="E352" s="39" t="s">
        <v>4363</v>
      </c>
    </row>
    <row r="353" spans="1:16" ht="12.75">
      <c r="A353" t="s">
        <v>50</v>
      </c>
      <c s="34" t="s">
        <v>998</v>
      </c>
      <c s="34" t="s">
        <v>4380</v>
      </c>
      <c s="35" t="s">
        <v>5</v>
      </c>
      <c s="6" t="s">
        <v>4381</v>
      </c>
      <c s="36" t="s">
        <v>255</v>
      </c>
      <c s="37">
        <v>255</v>
      </c>
      <c s="36">
        <v>0</v>
      </c>
      <c s="36">
        <f>ROUND(G353*H353,6)</f>
      </c>
      <c r="L353" s="38">
        <v>0</v>
      </c>
      <c s="32">
        <f>ROUND(ROUND(L353,2)*ROUND(G353,3),2)</f>
      </c>
      <c s="36" t="s">
        <v>55</v>
      </c>
      <c>
        <f>(M353*21)/100</f>
      </c>
      <c t="s">
        <v>28</v>
      </c>
    </row>
    <row r="354" spans="1:5" ht="12.75">
      <c r="A354" s="35" t="s">
        <v>56</v>
      </c>
      <c r="E354" s="39" t="s">
        <v>4381</v>
      </c>
    </row>
    <row r="355" spans="1:5" ht="12.75">
      <c r="A355" s="35" t="s">
        <v>57</v>
      </c>
      <c r="E355" s="40" t="s">
        <v>5</v>
      </c>
    </row>
    <row r="356" spans="1:5" ht="38.25">
      <c r="A356" t="s">
        <v>58</v>
      </c>
      <c r="E356" s="39" t="s">
        <v>4363</v>
      </c>
    </row>
    <row r="357" spans="1:16" ht="12.75">
      <c r="A357" t="s">
        <v>50</v>
      </c>
      <c s="34" t="s">
        <v>1000</v>
      </c>
      <c s="34" t="s">
        <v>4382</v>
      </c>
      <c s="35" t="s">
        <v>5</v>
      </c>
      <c s="6" t="s">
        <v>4383</v>
      </c>
      <c s="36" t="s">
        <v>255</v>
      </c>
      <c s="37">
        <v>1071</v>
      </c>
      <c s="36">
        <v>0</v>
      </c>
      <c s="36">
        <f>ROUND(G357*H357,6)</f>
      </c>
      <c r="L357" s="38">
        <v>0</v>
      </c>
      <c s="32">
        <f>ROUND(ROUND(L357,2)*ROUND(G357,3),2)</f>
      </c>
      <c s="36" t="s">
        <v>55</v>
      </c>
      <c>
        <f>(M357*21)/100</f>
      </c>
      <c t="s">
        <v>28</v>
      </c>
    </row>
    <row r="358" spans="1:5" ht="12.75">
      <c r="A358" s="35" t="s">
        <v>56</v>
      </c>
      <c r="E358" s="39" t="s">
        <v>4383</v>
      </c>
    </row>
    <row r="359" spans="1:5" ht="12.75">
      <c r="A359" s="35" t="s">
        <v>57</v>
      </c>
      <c r="E359" s="40" t="s">
        <v>5</v>
      </c>
    </row>
    <row r="360" spans="1:5" ht="38.25">
      <c r="A360" t="s">
        <v>58</v>
      </c>
      <c r="E360" s="39" t="s">
        <v>4363</v>
      </c>
    </row>
    <row r="361" spans="1:16" ht="12.75">
      <c r="A361" t="s">
        <v>50</v>
      </c>
      <c s="34" t="s">
        <v>1002</v>
      </c>
      <c s="34" t="s">
        <v>4384</v>
      </c>
      <c s="35" t="s">
        <v>5</v>
      </c>
      <c s="6" t="s">
        <v>4385</v>
      </c>
      <c s="36" t="s">
        <v>255</v>
      </c>
      <c s="37">
        <v>40</v>
      </c>
      <c s="36">
        <v>0</v>
      </c>
      <c s="36">
        <f>ROUND(G361*H361,6)</f>
      </c>
      <c r="L361" s="38">
        <v>0</v>
      </c>
      <c s="32">
        <f>ROUND(ROUND(L361,2)*ROUND(G361,3),2)</f>
      </c>
      <c s="36" t="s">
        <v>55</v>
      </c>
      <c>
        <f>(M361*21)/100</f>
      </c>
      <c t="s">
        <v>28</v>
      </c>
    </row>
    <row r="362" spans="1:5" ht="12.75">
      <c r="A362" s="35" t="s">
        <v>56</v>
      </c>
      <c r="E362" s="39" t="s">
        <v>4385</v>
      </c>
    </row>
    <row r="363" spans="1:5" ht="12.75">
      <c r="A363" s="35" t="s">
        <v>57</v>
      </c>
      <c r="E363" s="40" t="s">
        <v>5</v>
      </c>
    </row>
    <row r="364" spans="1:5" ht="38.25">
      <c r="A364" t="s">
        <v>58</v>
      </c>
      <c r="E364" s="39" t="s">
        <v>4363</v>
      </c>
    </row>
    <row r="365" spans="1:16" ht="12.75">
      <c r="A365" t="s">
        <v>50</v>
      </c>
      <c s="34" t="s">
        <v>1004</v>
      </c>
      <c s="34" t="s">
        <v>4386</v>
      </c>
      <c s="35" t="s">
        <v>5</v>
      </c>
      <c s="6" t="s">
        <v>4387</v>
      </c>
      <c s="36" t="s">
        <v>255</v>
      </c>
      <c s="37">
        <v>30</v>
      </c>
      <c s="36">
        <v>0</v>
      </c>
      <c s="36">
        <f>ROUND(G365*H365,6)</f>
      </c>
      <c r="L365" s="38">
        <v>0</v>
      </c>
      <c s="32">
        <f>ROUND(ROUND(L365,2)*ROUND(G365,3),2)</f>
      </c>
      <c s="36" t="s">
        <v>55</v>
      </c>
      <c>
        <f>(M365*21)/100</f>
      </c>
      <c t="s">
        <v>28</v>
      </c>
    </row>
    <row r="366" spans="1:5" ht="12.75">
      <c r="A366" s="35" t="s">
        <v>56</v>
      </c>
      <c r="E366" s="39" t="s">
        <v>4387</v>
      </c>
    </row>
    <row r="367" spans="1:5" ht="12.75">
      <c r="A367" s="35" t="s">
        <v>57</v>
      </c>
      <c r="E367" s="40" t="s">
        <v>5</v>
      </c>
    </row>
    <row r="368" spans="1:5" ht="38.25">
      <c r="A368" t="s">
        <v>58</v>
      </c>
      <c r="E368" s="39" t="s">
        <v>4363</v>
      </c>
    </row>
    <row r="369" spans="1:16" ht="12.75">
      <c r="A369" t="s">
        <v>50</v>
      </c>
      <c s="34" t="s">
        <v>1007</v>
      </c>
      <c s="34" t="s">
        <v>4388</v>
      </c>
      <c s="35" t="s">
        <v>5</v>
      </c>
      <c s="6" t="s">
        <v>4389</v>
      </c>
      <c s="36" t="s">
        <v>255</v>
      </c>
      <c s="37">
        <v>55</v>
      </c>
      <c s="36">
        <v>0</v>
      </c>
      <c s="36">
        <f>ROUND(G369*H369,6)</f>
      </c>
      <c r="L369" s="38">
        <v>0</v>
      </c>
      <c s="32">
        <f>ROUND(ROUND(L369,2)*ROUND(G369,3),2)</f>
      </c>
      <c s="36" t="s">
        <v>55</v>
      </c>
      <c>
        <f>(M369*21)/100</f>
      </c>
      <c t="s">
        <v>28</v>
      </c>
    </row>
    <row r="370" spans="1:5" ht="12.75">
      <c r="A370" s="35" t="s">
        <v>56</v>
      </c>
      <c r="E370" s="39" t="s">
        <v>4389</v>
      </c>
    </row>
    <row r="371" spans="1:5" ht="12.75">
      <c r="A371" s="35" t="s">
        <v>57</v>
      </c>
      <c r="E371" s="40" t="s">
        <v>5</v>
      </c>
    </row>
    <row r="372" spans="1:5" ht="38.25">
      <c r="A372" t="s">
        <v>58</v>
      </c>
      <c r="E372" s="39" t="s">
        <v>4363</v>
      </c>
    </row>
    <row r="373" spans="1:16" ht="12.75">
      <c r="A373" t="s">
        <v>50</v>
      </c>
      <c s="34" t="s">
        <v>1010</v>
      </c>
      <c s="34" t="s">
        <v>4390</v>
      </c>
      <c s="35" t="s">
        <v>5</v>
      </c>
      <c s="6" t="s">
        <v>4391</v>
      </c>
      <c s="36" t="s">
        <v>255</v>
      </c>
      <c s="37">
        <v>350</v>
      </c>
      <c s="36">
        <v>0</v>
      </c>
      <c s="36">
        <f>ROUND(G373*H373,6)</f>
      </c>
      <c r="L373" s="38">
        <v>0</v>
      </c>
      <c s="32">
        <f>ROUND(ROUND(L373,2)*ROUND(G373,3),2)</f>
      </c>
      <c s="36" t="s">
        <v>55</v>
      </c>
      <c>
        <f>(M373*21)/100</f>
      </c>
      <c t="s">
        <v>28</v>
      </c>
    </row>
    <row r="374" spans="1:5" ht="12.75">
      <c r="A374" s="35" t="s">
        <v>56</v>
      </c>
      <c r="E374" s="39" t="s">
        <v>4391</v>
      </c>
    </row>
    <row r="375" spans="1:5" ht="12.75">
      <c r="A375" s="35" t="s">
        <v>57</v>
      </c>
      <c r="E375" s="40" t="s">
        <v>5</v>
      </c>
    </row>
    <row r="376" spans="1:5" ht="38.25">
      <c r="A376" t="s">
        <v>58</v>
      </c>
      <c r="E376" s="39" t="s">
        <v>4392</v>
      </c>
    </row>
    <row r="377" spans="1:16" ht="12.75">
      <c r="A377" t="s">
        <v>50</v>
      </c>
      <c s="34" t="s">
        <v>1012</v>
      </c>
      <c s="34" t="s">
        <v>4393</v>
      </c>
      <c s="35" t="s">
        <v>5</v>
      </c>
      <c s="6" t="s">
        <v>4394</v>
      </c>
      <c s="36" t="s">
        <v>255</v>
      </c>
      <c s="37">
        <v>965</v>
      </c>
      <c s="36">
        <v>0</v>
      </c>
      <c s="36">
        <f>ROUND(G377*H377,6)</f>
      </c>
      <c r="L377" s="38">
        <v>0</v>
      </c>
      <c s="32">
        <f>ROUND(ROUND(L377,2)*ROUND(G377,3),2)</f>
      </c>
      <c s="36" t="s">
        <v>55</v>
      </c>
      <c>
        <f>(M377*21)/100</f>
      </c>
      <c t="s">
        <v>28</v>
      </c>
    </row>
    <row r="378" spans="1:5" ht="12.75">
      <c r="A378" s="35" t="s">
        <v>56</v>
      </c>
      <c r="E378" s="39" t="s">
        <v>4394</v>
      </c>
    </row>
    <row r="379" spans="1:5" ht="12.75">
      <c r="A379" s="35" t="s">
        <v>57</v>
      </c>
      <c r="E379" s="40" t="s">
        <v>5</v>
      </c>
    </row>
    <row r="380" spans="1:5" ht="38.25">
      <c r="A380" t="s">
        <v>58</v>
      </c>
      <c r="E380" s="39" t="s">
        <v>4392</v>
      </c>
    </row>
    <row r="381" spans="1:16" ht="12.75">
      <c r="A381" t="s">
        <v>50</v>
      </c>
      <c s="34" t="s">
        <v>1014</v>
      </c>
      <c s="34" t="s">
        <v>4395</v>
      </c>
      <c s="35" t="s">
        <v>5</v>
      </c>
      <c s="6" t="s">
        <v>4396</v>
      </c>
      <c s="36" t="s">
        <v>255</v>
      </c>
      <c s="37">
        <v>164</v>
      </c>
      <c s="36">
        <v>0</v>
      </c>
      <c s="36">
        <f>ROUND(G381*H381,6)</f>
      </c>
      <c r="L381" s="38">
        <v>0</v>
      </c>
      <c s="32">
        <f>ROUND(ROUND(L381,2)*ROUND(G381,3),2)</f>
      </c>
      <c s="36" t="s">
        <v>55</v>
      </c>
      <c>
        <f>(M381*21)/100</f>
      </c>
      <c t="s">
        <v>28</v>
      </c>
    </row>
    <row r="382" spans="1:5" ht="12.75">
      <c r="A382" s="35" t="s">
        <v>56</v>
      </c>
      <c r="E382" s="39" t="s">
        <v>4396</v>
      </c>
    </row>
    <row r="383" spans="1:5" ht="12.75">
      <c r="A383" s="35" t="s">
        <v>57</v>
      </c>
      <c r="E383" s="40" t="s">
        <v>5</v>
      </c>
    </row>
    <row r="384" spans="1:5" ht="38.25">
      <c r="A384" t="s">
        <v>58</v>
      </c>
      <c r="E384" s="39" t="s">
        <v>4392</v>
      </c>
    </row>
    <row r="385" spans="1:16" ht="12.75">
      <c r="A385" t="s">
        <v>50</v>
      </c>
      <c s="34" t="s">
        <v>1016</v>
      </c>
      <c s="34" t="s">
        <v>4397</v>
      </c>
      <c s="35" t="s">
        <v>5</v>
      </c>
      <c s="6" t="s">
        <v>4398</v>
      </c>
      <c s="36" t="s">
        <v>255</v>
      </c>
      <c s="37">
        <v>1120</v>
      </c>
      <c s="36">
        <v>0</v>
      </c>
      <c s="36">
        <f>ROUND(G385*H385,6)</f>
      </c>
      <c r="L385" s="38">
        <v>0</v>
      </c>
      <c s="32">
        <f>ROUND(ROUND(L385,2)*ROUND(G385,3),2)</f>
      </c>
      <c s="36" t="s">
        <v>55</v>
      </c>
      <c>
        <f>(M385*21)/100</f>
      </c>
      <c t="s">
        <v>28</v>
      </c>
    </row>
    <row r="386" spans="1:5" ht="12.75">
      <c r="A386" s="35" t="s">
        <v>56</v>
      </c>
      <c r="E386" s="39" t="s">
        <v>4398</v>
      </c>
    </row>
    <row r="387" spans="1:5" ht="12.75">
      <c r="A387" s="35" t="s">
        <v>57</v>
      </c>
      <c r="E387" s="40" t="s">
        <v>5</v>
      </c>
    </row>
    <row r="388" spans="1:5" ht="38.25">
      <c r="A388" t="s">
        <v>58</v>
      </c>
      <c r="E388" s="39" t="s">
        <v>4392</v>
      </c>
    </row>
    <row r="389" spans="1:16" ht="12.75">
      <c r="A389" t="s">
        <v>50</v>
      </c>
      <c s="34" t="s">
        <v>1018</v>
      </c>
      <c s="34" t="s">
        <v>4399</v>
      </c>
      <c s="35" t="s">
        <v>5</v>
      </c>
      <c s="6" t="s">
        <v>4400</v>
      </c>
      <c s="36" t="s">
        <v>255</v>
      </c>
      <c s="37">
        <v>2250</v>
      </c>
      <c s="36">
        <v>0</v>
      </c>
      <c s="36">
        <f>ROUND(G389*H389,6)</f>
      </c>
      <c r="L389" s="38">
        <v>0</v>
      </c>
      <c s="32">
        <f>ROUND(ROUND(L389,2)*ROUND(G389,3),2)</f>
      </c>
      <c s="36" t="s">
        <v>55</v>
      </c>
      <c>
        <f>(M389*21)/100</f>
      </c>
      <c t="s">
        <v>28</v>
      </c>
    </row>
    <row r="390" spans="1:5" ht="12.75">
      <c r="A390" s="35" t="s">
        <v>56</v>
      </c>
      <c r="E390" s="39" t="s">
        <v>4400</v>
      </c>
    </row>
    <row r="391" spans="1:5" ht="12.75">
      <c r="A391" s="35" t="s">
        <v>57</v>
      </c>
      <c r="E391" s="40" t="s">
        <v>5</v>
      </c>
    </row>
    <row r="392" spans="1:5" ht="38.25">
      <c r="A392" t="s">
        <v>58</v>
      </c>
      <c r="E392" s="39" t="s">
        <v>4392</v>
      </c>
    </row>
    <row r="393" spans="1:16" ht="12.75">
      <c r="A393" t="s">
        <v>50</v>
      </c>
      <c s="34" t="s">
        <v>1020</v>
      </c>
      <c s="34" t="s">
        <v>4401</v>
      </c>
      <c s="35" t="s">
        <v>5</v>
      </c>
      <c s="6" t="s">
        <v>4402</v>
      </c>
      <c s="36" t="s">
        <v>255</v>
      </c>
      <c s="37">
        <v>4533.1</v>
      </c>
      <c s="36">
        <v>0</v>
      </c>
      <c s="36">
        <f>ROUND(G393*H393,6)</f>
      </c>
      <c r="L393" s="38">
        <v>0</v>
      </c>
      <c s="32">
        <f>ROUND(ROUND(L393,2)*ROUND(G393,3),2)</f>
      </c>
      <c s="36" t="s">
        <v>55</v>
      </c>
      <c>
        <f>(M393*21)/100</f>
      </c>
      <c t="s">
        <v>28</v>
      </c>
    </row>
    <row r="394" spans="1:5" ht="12.75">
      <c r="A394" s="35" t="s">
        <v>56</v>
      </c>
      <c r="E394" s="39" t="s">
        <v>4402</v>
      </c>
    </row>
    <row r="395" spans="1:5" ht="12.75">
      <c r="A395" s="35" t="s">
        <v>57</v>
      </c>
      <c r="E395" s="40" t="s">
        <v>5</v>
      </c>
    </row>
    <row r="396" spans="1:5" ht="38.25">
      <c r="A396" t="s">
        <v>58</v>
      </c>
      <c r="E396" s="39" t="s">
        <v>4392</v>
      </c>
    </row>
    <row r="397" spans="1:16" ht="12.75">
      <c r="A397" t="s">
        <v>50</v>
      </c>
      <c s="34" t="s">
        <v>1022</v>
      </c>
      <c s="34" t="s">
        <v>4403</v>
      </c>
      <c s="35" t="s">
        <v>5</v>
      </c>
      <c s="6" t="s">
        <v>4404</v>
      </c>
      <c s="36" t="s">
        <v>255</v>
      </c>
      <c s="37">
        <v>8130</v>
      </c>
      <c s="36">
        <v>0</v>
      </c>
      <c s="36">
        <f>ROUND(G397*H397,6)</f>
      </c>
      <c r="L397" s="38">
        <v>0</v>
      </c>
      <c s="32">
        <f>ROUND(ROUND(L397,2)*ROUND(G397,3),2)</f>
      </c>
      <c s="36" t="s">
        <v>55</v>
      </c>
      <c>
        <f>(M397*21)/100</f>
      </c>
      <c t="s">
        <v>28</v>
      </c>
    </row>
    <row r="398" spans="1:5" ht="12.75">
      <c r="A398" s="35" t="s">
        <v>56</v>
      </c>
      <c r="E398" s="39" t="s">
        <v>4404</v>
      </c>
    </row>
    <row r="399" spans="1:5" ht="12.75">
      <c r="A399" s="35" t="s">
        <v>57</v>
      </c>
      <c r="E399" s="40" t="s">
        <v>5</v>
      </c>
    </row>
    <row r="400" spans="1:5" ht="38.25">
      <c r="A400" t="s">
        <v>58</v>
      </c>
      <c r="E400" s="39" t="s">
        <v>4392</v>
      </c>
    </row>
    <row r="401" spans="1:16" ht="12.75">
      <c r="A401" t="s">
        <v>50</v>
      </c>
      <c s="34" t="s">
        <v>1024</v>
      </c>
      <c s="34" t="s">
        <v>4405</v>
      </c>
      <c s="35" t="s">
        <v>5</v>
      </c>
      <c s="6" t="s">
        <v>4406</v>
      </c>
      <c s="36" t="s">
        <v>255</v>
      </c>
      <c s="37">
        <v>8265</v>
      </c>
      <c s="36">
        <v>0</v>
      </c>
      <c s="36">
        <f>ROUND(G401*H401,6)</f>
      </c>
      <c r="L401" s="38">
        <v>0</v>
      </c>
      <c s="32">
        <f>ROUND(ROUND(L401,2)*ROUND(G401,3),2)</f>
      </c>
      <c s="36" t="s">
        <v>55</v>
      </c>
      <c>
        <f>(M401*21)/100</f>
      </c>
      <c t="s">
        <v>28</v>
      </c>
    </row>
    <row r="402" spans="1:5" ht="12.75">
      <c r="A402" s="35" t="s">
        <v>56</v>
      </c>
      <c r="E402" s="39" t="s">
        <v>4406</v>
      </c>
    </row>
    <row r="403" spans="1:5" ht="12.75">
      <c r="A403" s="35" t="s">
        <v>57</v>
      </c>
      <c r="E403" s="40" t="s">
        <v>5</v>
      </c>
    </row>
    <row r="404" spans="1:5" ht="38.25">
      <c r="A404" t="s">
        <v>58</v>
      </c>
      <c r="E404" s="39" t="s">
        <v>4392</v>
      </c>
    </row>
    <row r="405" spans="1:16" ht="12.75">
      <c r="A405" t="s">
        <v>50</v>
      </c>
      <c s="34" t="s">
        <v>1026</v>
      </c>
      <c s="34" t="s">
        <v>4407</v>
      </c>
      <c s="35" t="s">
        <v>5</v>
      </c>
      <c s="6" t="s">
        <v>4408</v>
      </c>
      <c s="36" t="s">
        <v>255</v>
      </c>
      <c s="37">
        <v>3780</v>
      </c>
      <c s="36">
        <v>0</v>
      </c>
      <c s="36">
        <f>ROUND(G405*H405,6)</f>
      </c>
      <c r="L405" s="38">
        <v>0</v>
      </c>
      <c s="32">
        <f>ROUND(ROUND(L405,2)*ROUND(G405,3),2)</f>
      </c>
      <c s="36" t="s">
        <v>55</v>
      </c>
      <c>
        <f>(M405*21)/100</f>
      </c>
      <c t="s">
        <v>28</v>
      </c>
    </row>
    <row r="406" spans="1:5" ht="12.75">
      <c r="A406" s="35" t="s">
        <v>56</v>
      </c>
      <c r="E406" s="39" t="s">
        <v>4408</v>
      </c>
    </row>
    <row r="407" spans="1:5" ht="12.75">
      <c r="A407" s="35" t="s">
        <v>57</v>
      </c>
      <c r="E407" s="40" t="s">
        <v>5</v>
      </c>
    </row>
    <row r="408" spans="1:5" ht="38.25">
      <c r="A408" t="s">
        <v>58</v>
      </c>
      <c r="E408" s="39" t="s">
        <v>4392</v>
      </c>
    </row>
    <row r="409" spans="1:16" ht="12.75">
      <c r="A409" t="s">
        <v>50</v>
      </c>
      <c s="34" t="s">
        <v>1028</v>
      </c>
      <c s="34" t="s">
        <v>4409</v>
      </c>
      <c s="35" t="s">
        <v>5</v>
      </c>
      <c s="6" t="s">
        <v>4410</v>
      </c>
      <c s="36" t="s">
        <v>255</v>
      </c>
      <c s="37">
        <v>490</v>
      </c>
      <c s="36">
        <v>0</v>
      </c>
      <c s="36">
        <f>ROUND(G409*H409,6)</f>
      </c>
      <c r="L409" s="38">
        <v>0</v>
      </c>
      <c s="32">
        <f>ROUND(ROUND(L409,2)*ROUND(G409,3),2)</f>
      </c>
      <c s="36" t="s">
        <v>55</v>
      </c>
      <c>
        <f>(M409*21)/100</f>
      </c>
      <c t="s">
        <v>28</v>
      </c>
    </row>
    <row r="410" spans="1:5" ht="12.75">
      <c r="A410" s="35" t="s">
        <v>56</v>
      </c>
      <c r="E410" s="39" t="s">
        <v>4410</v>
      </c>
    </row>
    <row r="411" spans="1:5" ht="12.75">
      <c r="A411" s="35" t="s">
        <v>57</v>
      </c>
      <c r="E411" s="40" t="s">
        <v>5</v>
      </c>
    </row>
    <row r="412" spans="1:5" ht="38.25">
      <c r="A412" t="s">
        <v>58</v>
      </c>
      <c r="E412" s="39" t="s">
        <v>4392</v>
      </c>
    </row>
    <row r="413" spans="1:16" ht="12.75">
      <c r="A413" t="s">
        <v>50</v>
      </c>
      <c s="34" t="s">
        <v>1030</v>
      </c>
      <c s="34" t="s">
        <v>4411</v>
      </c>
      <c s="35" t="s">
        <v>5</v>
      </c>
      <c s="6" t="s">
        <v>4412</v>
      </c>
      <c s="36" t="s">
        <v>255</v>
      </c>
      <c s="37">
        <v>35</v>
      </c>
      <c s="36">
        <v>0</v>
      </c>
      <c s="36">
        <f>ROUND(G413*H413,6)</f>
      </c>
      <c r="L413" s="38">
        <v>0</v>
      </c>
      <c s="32">
        <f>ROUND(ROUND(L413,2)*ROUND(G413,3),2)</f>
      </c>
      <c s="36" t="s">
        <v>55</v>
      </c>
      <c>
        <f>(M413*21)/100</f>
      </c>
      <c t="s">
        <v>28</v>
      </c>
    </row>
    <row r="414" spans="1:5" ht="12.75">
      <c r="A414" s="35" t="s">
        <v>56</v>
      </c>
      <c r="E414" s="39" t="s">
        <v>4412</v>
      </c>
    </row>
    <row r="415" spans="1:5" ht="12.75">
      <c r="A415" s="35" t="s">
        <v>57</v>
      </c>
      <c r="E415" s="40" t="s">
        <v>5</v>
      </c>
    </row>
    <row r="416" spans="1:5" ht="38.25">
      <c r="A416" t="s">
        <v>58</v>
      </c>
      <c r="E416" s="39" t="s">
        <v>4392</v>
      </c>
    </row>
    <row r="417" spans="1:16" ht="12.75">
      <c r="A417" t="s">
        <v>50</v>
      </c>
      <c s="34" t="s">
        <v>1033</v>
      </c>
      <c s="34" t="s">
        <v>4413</v>
      </c>
      <c s="35" t="s">
        <v>5</v>
      </c>
      <c s="6" t="s">
        <v>4414</v>
      </c>
      <c s="36" t="s">
        <v>255</v>
      </c>
      <c s="37">
        <v>35</v>
      </c>
      <c s="36">
        <v>0</v>
      </c>
      <c s="36">
        <f>ROUND(G417*H417,6)</f>
      </c>
      <c r="L417" s="38">
        <v>0</v>
      </c>
      <c s="32">
        <f>ROUND(ROUND(L417,2)*ROUND(G417,3),2)</f>
      </c>
      <c s="36" t="s">
        <v>55</v>
      </c>
      <c>
        <f>(M417*21)/100</f>
      </c>
      <c t="s">
        <v>28</v>
      </c>
    </row>
    <row r="418" spans="1:5" ht="12.75">
      <c r="A418" s="35" t="s">
        <v>56</v>
      </c>
      <c r="E418" s="39" t="s">
        <v>4414</v>
      </c>
    </row>
    <row r="419" spans="1:5" ht="12.75">
      <c r="A419" s="35" t="s">
        <v>57</v>
      </c>
      <c r="E419" s="40" t="s">
        <v>5</v>
      </c>
    </row>
    <row r="420" spans="1:5" ht="38.25">
      <c r="A420" t="s">
        <v>58</v>
      </c>
      <c r="E420" s="39" t="s">
        <v>4392</v>
      </c>
    </row>
    <row r="421" spans="1:16" ht="12.75">
      <c r="A421" t="s">
        <v>50</v>
      </c>
      <c s="34" t="s">
        <v>1036</v>
      </c>
      <c s="34" t="s">
        <v>4415</v>
      </c>
      <c s="35" t="s">
        <v>5</v>
      </c>
      <c s="6" t="s">
        <v>4416</v>
      </c>
      <c s="36" t="s">
        <v>255</v>
      </c>
      <c s="37">
        <v>720</v>
      </c>
      <c s="36">
        <v>0</v>
      </c>
      <c s="36">
        <f>ROUND(G421*H421,6)</f>
      </c>
      <c r="L421" s="38">
        <v>0</v>
      </c>
      <c s="32">
        <f>ROUND(ROUND(L421,2)*ROUND(G421,3),2)</f>
      </c>
      <c s="36" t="s">
        <v>55</v>
      </c>
      <c>
        <f>(M421*21)/100</f>
      </c>
      <c t="s">
        <v>28</v>
      </c>
    </row>
    <row r="422" spans="1:5" ht="12.75">
      <c r="A422" s="35" t="s">
        <v>56</v>
      </c>
      <c r="E422" s="39" t="s">
        <v>4416</v>
      </c>
    </row>
    <row r="423" spans="1:5" ht="12.75">
      <c r="A423" s="35" t="s">
        <v>57</v>
      </c>
      <c r="E423" s="40" t="s">
        <v>5</v>
      </c>
    </row>
    <row r="424" spans="1:5" ht="38.25">
      <c r="A424" t="s">
        <v>58</v>
      </c>
      <c r="E424" s="39" t="s">
        <v>4392</v>
      </c>
    </row>
    <row r="425" spans="1:16" ht="12.75">
      <c r="A425" t="s">
        <v>50</v>
      </c>
      <c s="34" t="s">
        <v>1038</v>
      </c>
      <c s="34" t="s">
        <v>4417</v>
      </c>
      <c s="35" t="s">
        <v>5</v>
      </c>
      <c s="6" t="s">
        <v>4418</v>
      </c>
      <c s="36" t="s">
        <v>255</v>
      </c>
      <c s="37">
        <v>690</v>
      </c>
      <c s="36">
        <v>0</v>
      </c>
      <c s="36">
        <f>ROUND(G425*H425,6)</f>
      </c>
      <c r="L425" s="38">
        <v>0</v>
      </c>
      <c s="32">
        <f>ROUND(ROUND(L425,2)*ROUND(G425,3),2)</f>
      </c>
      <c s="36" t="s">
        <v>55</v>
      </c>
      <c>
        <f>(M425*21)/100</f>
      </c>
      <c t="s">
        <v>28</v>
      </c>
    </row>
    <row r="426" spans="1:5" ht="12.75">
      <c r="A426" s="35" t="s">
        <v>56</v>
      </c>
      <c r="E426" s="39" t="s">
        <v>4418</v>
      </c>
    </row>
    <row r="427" spans="1:5" ht="12.75">
      <c r="A427" s="35" t="s">
        <v>57</v>
      </c>
      <c r="E427" s="40" t="s">
        <v>5</v>
      </c>
    </row>
    <row r="428" spans="1:5" ht="38.25">
      <c r="A428" t="s">
        <v>58</v>
      </c>
      <c r="E428" s="39" t="s">
        <v>4392</v>
      </c>
    </row>
    <row r="429" spans="1:13" ht="12.75">
      <c r="A429" t="s">
        <v>47</v>
      </c>
      <c r="C429" s="31" t="s">
        <v>4419</v>
      </c>
      <c r="E429" s="33" t="s">
        <v>4420</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1040</v>
      </c>
      <c s="34" t="s">
        <v>4421</v>
      </c>
      <c s="35" t="s">
        <v>5</v>
      </c>
      <c s="6" t="s">
        <v>4422</v>
      </c>
      <c s="36" t="s">
        <v>54</v>
      </c>
      <c s="37">
        <v>1</v>
      </c>
      <c s="36">
        <v>0</v>
      </c>
      <c s="36">
        <f>ROUND(G430*H430,6)</f>
      </c>
      <c r="L430" s="38">
        <v>0</v>
      </c>
      <c s="32">
        <f>ROUND(ROUND(L430,2)*ROUND(G430,3),2)</f>
      </c>
      <c s="36" t="s">
        <v>55</v>
      </c>
      <c>
        <f>(M430*21)/100</f>
      </c>
      <c t="s">
        <v>28</v>
      </c>
    </row>
    <row r="431" spans="1:5" ht="12.75">
      <c r="A431" s="35" t="s">
        <v>56</v>
      </c>
      <c r="E431" s="39" t="s">
        <v>4422</v>
      </c>
    </row>
    <row r="432" spans="1:5" ht="12.75">
      <c r="A432" s="35" t="s">
        <v>57</v>
      </c>
      <c r="E432" s="40" t="s">
        <v>5</v>
      </c>
    </row>
    <row r="433" spans="1:5" ht="12.75">
      <c r="A433" t="s">
        <v>58</v>
      </c>
      <c r="E433" s="39" t="s">
        <v>5</v>
      </c>
    </row>
    <row r="434" spans="1:16" ht="25.5">
      <c r="A434" t="s">
        <v>50</v>
      </c>
      <c s="34" t="s">
        <v>1042</v>
      </c>
      <c s="34" t="s">
        <v>4423</v>
      </c>
      <c s="35" t="s">
        <v>5</v>
      </c>
      <c s="6" t="s">
        <v>4424</v>
      </c>
      <c s="36" t="s">
        <v>54</v>
      </c>
      <c s="37">
        <v>12</v>
      </c>
      <c s="36">
        <v>0</v>
      </c>
      <c s="36">
        <f>ROUND(G434*H434,6)</f>
      </c>
      <c r="L434" s="38">
        <v>0</v>
      </c>
      <c s="32">
        <f>ROUND(ROUND(L434,2)*ROUND(G434,3),2)</f>
      </c>
      <c s="36" t="s">
        <v>55</v>
      </c>
      <c>
        <f>(M434*21)/100</f>
      </c>
      <c t="s">
        <v>28</v>
      </c>
    </row>
    <row r="435" spans="1:5" ht="25.5">
      <c r="A435" s="35" t="s">
        <v>56</v>
      </c>
      <c r="E435" s="39" t="s">
        <v>4424</v>
      </c>
    </row>
    <row r="436" spans="1:5" ht="12.75">
      <c r="A436" s="35" t="s">
        <v>57</v>
      </c>
      <c r="E436" s="40" t="s">
        <v>5</v>
      </c>
    </row>
    <row r="437" spans="1:5" ht="63.75">
      <c r="A437" t="s">
        <v>58</v>
      </c>
      <c r="E437" s="39" t="s">
        <v>4425</v>
      </c>
    </row>
    <row r="438" spans="1:16" ht="25.5">
      <c r="A438" t="s">
        <v>50</v>
      </c>
      <c s="34" t="s">
        <v>1045</v>
      </c>
      <c s="34" t="s">
        <v>4426</v>
      </c>
      <c s="35" t="s">
        <v>5</v>
      </c>
      <c s="6" t="s">
        <v>4427</v>
      </c>
      <c s="36" t="s">
        <v>54</v>
      </c>
      <c s="37">
        <v>8</v>
      </c>
      <c s="36">
        <v>0</v>
      </c>
      <c s="36">
        <f>ROUND(G438*H438,6)</f>
      </c>
      <c r="L438" s="38">
        <v>0</v>
      </c>
      <c s="32">
        <f>ROUND(ROUND(L438,2)*ROUND(G438,3),2)</f>
      </c>
      <c s="36" t="s">
        <v>55</v>
      </c>
      <c>
        <f>(M438*21)/100</f>
      </c>
      <c t="s">
        <v>28</v>
      </c>
    </row>
    <row r="439" spans="1:5" ht="25.5">
      <c r="A439" s="35" t="s">
        <v>56</v>
      </c>
      <c r="E439" s="39" t="s">
        <v>4427</v>
      </c>
    </row>
    <row r="440" spans="1:5" ht="12.75">
      <c r="A440" s="35" t="s">
        <v>57</v>
      </c>
      <c r="E440" s="40" t="s">
        <v>5</v>
      </c>
    </row>
    <row r="441" spans="1:5" ht="12.75">
      <c r="A441" t="s">
        <v>58</v>
      </c>
      <c r="E441" s="39" t="s">
        <v>5</v>
      </c>
    </row>
    <row r="442" spans="1:16" ht="38.25">
      <c r="A442" t="s">
        <v>50</v>
      </c>
      <c s="34" t="s">
        <v>1047</v>
      </c>
      <c s="34" t="s">
        <v>4428</v>
      </c>
      <c s="35" t="s">
        <v>5</v>
      </c>
      <c s="6" t="s">
        <v>4429</v>
      </c>
      <c s="36" t="s">
        <v>54</v>
      </c>
      <c s="37">
        <v>13</v>
      </c>
      <c s="36">
        <v>0</v>
      </c>
      <c s="36">
        <f>ROUND(G442*H442,6)</f>
      </c>
      <c r="L442" s="38">
        <v>0</v>
      </c>
      <c s="32">
        <f>ROUND(ROUND(L442,2)*ROUND(G442,3),2)</f>
      </c>
      <c s="36" t="s">
        <v>55</v>
      </c>
      <c>
        <f>(M442*21)/100</f>
      </c>
      <c t="s">
        <v>28</v>
      </c>
    </row>
    <row r="443" spans="1:5" ht="38.25">
      <c r="A443" s="35" t="s">
        <v>56</v>
      </c>
      <c r="E443" s="39" t="s">
        <v>4430</v>
      </c>
    </row>
    <row r="444" spans="1:5" ht="12.75">
      <c r="A444" s="35" t="s">
        <v>57</v>
      </c>
      <c r="E444" s="40" t="s">
        <v>5</v>
      </c>
    </row>
    <row r="445" spans="1:5" ht="12.75">
      <c r="A445" t="s">
        <v>58</v>
      </c>
      <c r="E445" s="39" t="s">
        <v>5</v>
      </c>
    </row>
    <row r="446" spans="1:16" ht="25.5">
      <c r="A446" t="s">
        <v>50</v>
      </c>
      <c s="34" t="s">
        <v>1049</v>
      </c>
      <c s="34" t="s">
        <v>4431</v>
      </c>
      <c s="35" t="s">
        <v>5</v>
      </c>
      <c s="6" t="s">
        <v>4432</v>
      </c>
      <c s="36" t="s">
        <v>54</v>
      </c>
      <c s="37">
        <v>24</v>
      </c>
      <c s="36">
        <v>0</v>
      </c>
      <c s="36">
        <f>ROUND(G446*H446,6)</f>
      </c>
      <c r="L446" s="38">
        <v>0</v>
      </c>
      <c s="32">
        <f>ROUND(ROUND(L446,2)*ROUND(G446,3),2)</f>
      </c>
      <c s="36" t="s">
        <v>55</v>
      </c>
      <c>
        <f>(M446*21)/100</f>
      </c>
      <c t="s">
        <v>28</v>
      </c>
    </row>
    <row r="447" spans="1:5" ht="25.5">
      <c r="A447" s="35" t="s">
        <v>56</v>
      </c>
      <c r="E447" s="39" t="s">
        <v>4432</v>
      </c>
    </row>
    <row r="448" spans="1:5" ht="12.75">
      <c r="A448" s="35" t="s">
        <v>57</v>
      </c>
      <c r="E448" s="40" t="s">
        <v>5</v>
      </c>
    </row>
    <row r="449" spans="1:5" ht="12.75">
      <c r="A449" t="s">
        <v>58</v>
      </c>
      <c r="E449" s="39" t="s">
        <v>5</v>
      </c>
    </row>
    <row r="450" spans="1:16" ht="38.25">
      <c r="A450" t="s">
        <v>50</v>
      </c>
      <c s="34" t="s">
        <v>1051</v>
      </c>
      <c s="34" t="s">
        <v>4433</v>
      </c>
      <c s="35" t="s">
        <v>5</v>
      </c>
      <c s="6" t="s">
        <v>4434</v>
      </c>
      <c s="36" t="s">
        <v>54</v>
      </c>
      <c s="37">
        <v>3</v>
      </c>
      <c s="36">
        <v>0</v>
      </c>
      <c s="36">
        <f>ROUND(G450*H450,6)</f>
      </c>
      <c r="L450" s="38">
        <v>0</v>
      </c>
      <c s="32">
        <f>ROUND(ROUND(L450,2)*ROUND(G450,3),2)</f>
      </c>
      <c s="36" t="s">
        <v>55</v>
      </c>
      <c>
        <f>(M450*21)/100</f>
      </c>
      <c t="s">
        <v>28</v>
      </c>
    </row>
    <row r="451" spans="1:5" ht="38.25">
      <c r="A451" s="35" t="s">
        <v>56</v>
      </c>
      <c r="E451" s="39" t="s">
        <v>4435</v>
      </c>
    </row>
    <row r="452" spans="1:5" ht="12.75">
      <c r="A452" s="35" t="s">
        <v>57</v>
      </c>
      <c r="E452" s="40" t="s">
        <v>5</v>
      </c>
    </row>
    <row r="453" spans="1:5" ht="12.75">
      <c r="A453" t="s">
        <v>58</v>
      </c>
      <c r="E453" s="39" t="s">
        <v>5</v>
      </c>
    </row>
    <row r="454" spans="1:16" ht="38.25">
      <c r="A454" t="s">
        <v>50</v>
      </c>
      <c s="34" t="s">
        <v>1053</v>
      </c>
      <c s="34" t="s">
        <v>4436</v>
      </c>
      <c s="35" t="s">
        <v>5</v>
      </c>
      <c s="6" t="s">
        <v>4437</v>
      </c>
      <c s="36" t="s">
        <v>54</v>
      </c>
      <c s="37">
        <v>23</v>
      </c>
      <c s="36">
        <v>0</v>
      </c>
      <c s="36">
        <f>ROUND(G454*H454,6)</f>
      </c>
      <c r="L454" s="38">
        <v>0</v>
      </c>
      <c s="32">
        <f>ROUND(ROUND(L454,2)*ROUND(G454,3),2)</f>
      </c>
      <c s="36" t="s">
        <v>55</v>
      </c>
      <c>
        <f>(M454*21)/100</f>
      </c>
      <c t="s">
        <v>28</v>
      </c>
    </row>
    <row r="455" spans="1:5" ht="38.25">
      <c r="A455" s="35" t="s">
        <v>56</v>
      </c>
      <c r="E455" s="39" t="s">
        <v>4438</v>
      </c>
    </row>
    <row r="456" spans="1:5" ht="12.75">
      <c r="A456" s="35" t="s">
        <v>57</v>
      </c>
      <c r="E456" s="40" t="s">
        <v>5</v>
      </c>
    </row>
    <row r="457" spans="1:5" ht="12.75">
      <c r="A457" t="s">
        <v>58</v>
      </c>
      <c r="E457" s="39" t="s">
        <v>5</v>
      </c>
    </row>
    <row r="458" spans="1:16" ht="25.5">
      <c r="A458" t="s">
        <v>50</v>
      </c>
      <c s="34" t="s">
        <v>1055</v>
      </c>
      <c s="34" t="s">
        <v>4439</v>
      </c>
      <c s="35" t="s">
        <v>5</v>
      </c>
      <c s="6" t="s">
        <v>4440</v>
      </c>
      <c s="36" t="s">
        <v>54</v>
      </c>
      <c s="37">
        <v>2</v>
      </c>
      <c s="36">
        <v>0</v>
      </c>
      <c s="36">
        <f>ROUND(G458*H458,6)</f>
      </c>
      <c r="L458" s="38">
        <v>0</v>
      </c>
      <c s="32">
        <f>ROUND(ROUND(L458,2)*ROUND(G458,3),2)</f>
      </c>
      <c s="36" t="s">
        <v>55</v>
      </c>
      <c>
        <f>(M458*21)/100</f>
      </c>
      <c t="s">
        <v>28</v>
      </c>
    </row>
    <row r="459" spans="1:5" ht="25.5">
      <c r="A459" s="35" t="s">
        <v>56</v>
      </c>
      <c r="E459" s="39" t="s">
        <v>4440</v>
      </c>
    </row>
    <row r="460" spans="1:5" ht="12.75">
      <c r="A460" s="35" t="s">
        <v>57</v>
      </c>
      <c r="E460" s="40" t="s">
        <v>5</v>
      </c>
    </row>
    <row r="461" spans="1:5" ht="12.75">
      <c r="A461" t="s">
        <v>58</v>
      </c>
      <c r="E461" s="39" t="s">
        <v>5</v>
      </c>
    </row>
    <row r="462" spans="1:16" ht="25.5">
      <c r="A462" t="s">
        <v>50</v>
      </c>
      <c s="34" t="s">
        <v>1058</v>
      </c>
      <c s="34" t="s">
        <v>4441</v>
      </c>
      <c s="35" t="s">
        <v>5</v>
      </c>
      <c s="6" t="s">
        <v>4442</v>
      </c>
      <c s="36" t="s">
        <v>54</v>
      </c>
      <c s="37">
        <v>12</v>
      </c>
      <c s="36">
        <v>0</v>
      </c>
      <c s="36">
        <f>ROUND(G462*H462,6)</f>
      </c>
      <c r="L462" s="38">
        <v>0</v>
      </c>
      <c s="32">
        <f>ROUND(ROUND(L462,2)*ROUND(G462,3),2)</f>
      </c>
      <c s="36" t="s">
        <v>55</v>
      </c>
      <c>
        <f>(M462*21)/100</f>
      </c>
      <c t="s">
        <v>28</v>
      </c>
    </row>
    <row r="463" spans="1:5" ht="25.5">
      <c r="A463" s="35" t="s">
        <v>56</v>
      </c>
      <c r="E463" s="39" t="s">
        <v>4442</v>
      </c>
    </row>
    <row r="464" spans="1:5" ht="12.75">
      <c r="A464" s="35" t="s">
        <v>57</v>
      </c>
      <c r="E464" s="40" t="s">
        <v>5</v>
      </c>
    </row>
    <row r="465" spans="1:5" ht="12.75">
      <c r="A465" t="s">
        <v>58</v>
      </c>
      <c r="E465" s="39" t="s">
        <v>5</v>
      </c>
    </row>
    <row r="466" spans="1:16" ht="25.5">
      <c r="A466" t="s">
        <v>50</v>
      </c>
      <c s="34" t="s">
        <v>1061</v>
      </c>
      <c s="34" t="s">
        <v>4443</v>
      </c>
      <c s="35" t="s">
        <v>5</v>
      </c>
      <c s="6" t="s">
        <v>4444</v>
      </c>
      <c s="36" t="s">
        <v>54</v>
      </c>
      <c s="37">
        <v>1</v>
      </c>
      <c s="36">
        <v>0</v>
      </c>
      <c s="36">
        <f>ROUND(G466*H466,6)</f>
      </c>
      <c r="L466" s="38">
        <v>0</v>
      </c>
      <c s="32">
        <f>ROUND(ROUND(L466,2)*ROUND(G466,3),2)</f>
      </c>
      <c s="36" t="s">
        <v>55</v>
      </c>
      <c>
        <f>(M466*21)/100</f>
      </c>
      <c t="s">
        <v>28</v>
      </c>
    </row>
    <row r="467" spans="1:5" ht="25.5">
      <c r="A467" s="35" t="s">
        <v>56</v>
      </c>
      <c r="E467" s="39" t="s">
        <v>4444</v>
      </c>
    </row>
    <row r="468" spans="1:5" ht="12.75">
      <c r="A468" s="35" t="s">
        <v>57</v>
      </c>
      <c r="E468" s="40" t="s">
        <v>5</v>
      </c>
    </row>
    <row r="469" spans="1:5" ht="12.75">
      <c r="A469" t="s">
        <v>58</v>
      </c>
      <c r="E469" s="39" t="s">
        <v>5</v>
      </c>
    </row>
    <row r="470" spans="1:16" ht="25.5">
      <c r="A470" t="s">
        <v>50</v>
      </c>
      <c s="34" t="s">
        <v>1063</v>
      </c>
      <c s="34" t="s">
        <v>4445</v>
      </c>
      <c s="35" t="s">
        <v>5</v>
      </c>
      <c s="6" t="s">
        <v>4446</v>
      </c>
      <c s="36" t="s">
        <v>54</v>
      </c>
      <c s="37">
        <v>10</v>
      </c>
      <c s="36">
        <v>0</v>
      </c>
      <c s="36">
        <f>ROUND(G470*H470,6)</f>
      </c>
      <c r="L470" s="38">
        <v>0</v>
      </c>
      <c s="32">
        <f>ROUND(ROUND(L470,2)*ROUND(G470,3),2)</f>
      </c>
      <c s="36" t="s">
        <v>55</v>
      </c>
      <c>
        <f>(M470*21)/100</f>
      </c>
      <c t="s">
        <v>28</v>
      </c>
    </row>
    <row r="471" spans="1:5" ht="25.5">
      <c r="A471" s="35" t="s">
        <v>56</v>
      </c>
      <c r="E471" s="39" t="s">
        <v>4446</v>
      </c>
    </row>
    <row r="472" spans="1:5" ht="12.75">
      <c r="A472" s="35" t="s">
        <v>57</v>
      </c>
      <c r="E472" s="40" t="s">
        <v>5</v>
      </c>
    </row>
    <row r="473" spans="1:5" ht="12.75">
      <c r="A473" t="s">
        <v>58</v>
      </c>
      <c r="E473" s="39" t="s">
        <v>5</v>
      </c>
    </row>
    <row r="474" spans="1:16" ht="25.5">
      <c r="A474" t="s">
        <v>50</v>
      </c>
      <c s="34" t="s">
        <v>1065</v>
      </c>
      <c s="34" t="s">
        <v>4447</v>
      </c>
      <c s="35" t="s">
        <v>5</v>
      </c>
      <c s="6" t="s">
        <v>4448</v>
      </c>
      <c s="36" t="s">
        <v>54</v>
      </c>
      <c s="37">
        <v>10</v>
      </c>
      <c s="36">
        <v>0</v>
      </c>
      <c s="36">
        <f>ROUND(G474*H474,6)</f>
      </c>
      <c r="L474" s="38">
        <v>0</v>
      </c>
      <c s="32">
        <f>ROUND(ROUND(L474,2)*ROUND(G474,3),2)</f>
      </c>
      <c s="36" t="s">
        <v>55</v>
      </c>
      <c>
        <f>(M474*21)/100</f>
      </c>
      <c t="s">
        <v>28</v>
      </c>
    </row>
    <row r="475" spans="1:5" ht="25.5">
      <c r="A475" s="35" t="s">
        <v>56</v>
      </c>
      <c r="E475" s="39" t="s">
        <v>4448</v>
      </c>
    </row>
    <row r="476" spans="1:5" ht="12.75">
      <c r="A476" s="35" t="s">
        <v>57</v>
      </c>
      <c r="E476" s="40" t="s">
        <v>5</v>
      </c>
    </row>
    <row r="477" spans="1:5" ht="12.75">
      <c r="A477" t="s">
        <v>58</v>
      </c>
      <c r="E477" s="39" t="s">
        <v>5</v>
      </c>
    </row>
    <row r="478" spans="1:16" ht="25.5">
      <c r="A478" t="s">
        <v>50</v>
      </c>
      <c s="34" t="s">
        <v>1067</v>
      </c>
      <c s="34" t="s">
        <v>4449</v>
      </c>
      <c s="35" t="s">
        <v>5</v>
      </c>
      <c s="6" t="s">
        <v>4450</v>
      </c>
      <c s="36" t="s">
        <v>54</v>
      </c>
      <c s="37">
        <v>11</v>
      </c>
      <c s="36">
        <v>0</v>
      </c>
      <c s="36">
        <f>ROUND(G478*H478,6)</f>
      </c>
      <c r="L478" s="38">
        <v>0</v>
      </c>
      <c s="32">
        <f>ROUND(ROUND(L478,2)*ROUND(G478,3),2)</f>
      </c>
      <c s="36" t="s">
        <v>55</v>
      </c>
      <c>
        <f>(M478*21)/100</f>
      </c>
      <c t="s">
        <v>28</v>
      </c>
    </row>
    <row r="479" spans="1:5" ht="25.5">
      <c r="A479" s="35" t="s">
        <v>56</v>
      </c>
      <c r="E479" s="39" t="s">
        <v>4450</v>
      </c>
    </row>
    <row r="480" spans="1:5" ht="12.75">
      <c r="A480" s="35" t="s">
        <v>57</v>
      </c>
      <c r="E480" s="40" t="s">
        <v>5</v>
      </c>
    </row>
    <row r="481" spans="1:5" ht="12.75">
      <c r="A481" t="s">
        <v>58</v>
      </c>
      <c r="E481" s="39" t="s">
        <v>5</v>
      </c>
    </row>
    <row r="482" spans="1:16" ht="25.5">
      <c r="A482" t="s">
        <v>50</v>
      </c>
      <c s="34" t="s">
        <v>1069</v>
      </c>
      <c s="34" t="s">
        <v>4451</v>
      </c>
      <c s="35" t="s">
        <v>5</v>
      </c>
      <c s="6" t="s">
        <v>4452</v>
      </c>
      <c s="36" t="s">
        <v>54</v>
      </c>
      <c s="37">
        <v>2</v>
      </c>
      <c s="36">
        <v>0</v>
      </c>
      <c s="36">
        <f>ROUND(G482*H482,6)</f>
      </c>
      <c r="L482" s="38">
        <v>0</v>
      </c>
      <c s="32">
        <f>ROUND(ROUND(L482,2)*ROUND(G482,3),2)</f>
      </c>
      <c s="36" t="s">
        <v>55</v>
      </c>
      <c>
        <f>(M482*21)/100</f>
      </c>
      <c t="s">
        <v>28</v>
      </c>
    </row>
    <row r="483" spans="1:5" ht="25.5">
      <c r="A483" s="35" t="s">
        <v>56</v>
      </c>
      <c r="E483" s="39" t="s">
        <v>4452</v>
      </c>
    </row>
    <row r="484" spans="1:5" ht="12.75">
      <c r="A484" s="35" t="s">
        <v>57</v>
      </c>
      <c r="E484" s="40" t="s">
        <v>5</v>
      </c>
    </row>
    <row r="485" spans="1:5" ht="12.75">
      <c r="A485" t="s">
        <v>58</v>
      </c>
      <c r="E485" s="39" t="s">
        <v>5</v>
      </c>
    </row>
    <row r="486" spans="1:16" ht="25.5">
      <c r="A486" t="s">
        <v>50</v>
      </c>
      <c s="34" t="s">
        <v>1071</v>
      </c>
      <c s="34" t="s">
        <v>4453</v>
      </c>
      <c s="35" t="s">
        <v>5</v>
      </c>
      <c s="6" t="s">
        <v>4454</v>
      </c>
      <c s="36" t="s">
        <v>54</v>
      </c>
      <c s="37">
        <v>4</v>
      </c>
      <c s="36">
        <v>0</v>
      </c>
      <c s="36">
        <f>ROUND(G486*H486,6)</f>
      </c>
      <c r="L486" s="38">
        <v>0</v>
      </c>
      <c s="32">
        <f>ROUND(ROUND(L486,2)*ROUND(G486,3),2)</f>
      </c>
      <c s="36" t="s">
        <v>55</v>
      </c>
      <c>
        <f>(M486*21)/100</f>
      </c>
      <c t="s">
        <v>28</v>
      </c>
    </row>
    <row r="487" spans="1:5" ht="25.5">
      <c r="A487" s="35" t="s">
        <v>56</v>
      </c>
      <c r="E487" s="39" t="s">
        <v>4454</v>
      </c>
    </row>
    <row r="488" spans="1:5" ht="12.75">
      <c r="A488" s="35" t="s">
        <v>57</v>
      </c>
      <c r="E488" s="40" t="s">
        <v>5</v>
      </c>
    </row>
    <row r="489" spans="1:5" ht="12.75">
      <c r="A489" t="s">
        <v>58</v>
      </c>
      <c r="E489" s="39" t="s">
        <v>5</v>
      </c>
    </row>
    <row r="490" spans="1:16" ht="12.75">
      <c r="A490" t="s">
        <v>50</v>
      </c>
      <c s="34" t="s">
        <v>1073</v>
      </c>
      <c s="34" t="s">
        <v>4455</v>
      </c>
      <c s="35" t="s">
        <v>5</v>
      </c>
      <c s="6" t="s">
        <v>4456</v>
      </c>
      <c s="36" t="s">
        <v>54</v>
      </c>
      <c s="37">
        <v>8</v>
      </c>
      <c s="36">
        <v>0</v>
      </c>
      <c s="36">
        <f>ROUND(G490*H490,6)</f>
      </c>
      <c r="L490" s="38">
        <v>0</v>
      </c>
      <c s="32">
        <f>ROUND(ROUND(L490,2)*ROUND(G490,3),2)</f>
      </c>
      <c s="36" t="s">
        <v>55</v>
      </c>
      <c>
        <f>(M490*21)/100</f>
      </c>
      <c t="s">
        <v>28</v>
      </c>
    </row>
    <row r="491" spans="1:5" ht="12.75">
      <c r="A491" s="35" t="s">
        <v>56</v>
      </c>
      <c r="E491" s="39" t="s">
        <v>4456</v>
      </c>
    </row>
    <row r="492" spans="1:5" ht="12.75">
      <c r="A492" s="35" t="s">
        <v>57</v>
      </c>
      <c r="E492" s="40" t="s">
        <v>5</v>
      </c>
    </row>
    <row r="493" spans="1:5" ht="12.75">
      <c r="A493" t="s">
        <v>58</v>
      </c>
      <c r="E493" s="39" t="s">
        <v>5</v>
      </c>
    </row>
    <row r="494" spans="1:16" ht="12.75">
      <c r="A494" t="s">
        <v>50</v>
      </c>
      <c s="34" t="s">
        <v>1075</v>
      </c>
      <c s="34" t="s">
        <v>4457</v>
      </c>
      <c s="35" t="s">
        <v>5</v>
      </c>
      <c s="6" t="s">
        <v>4458</v>
      </c>
      <c s="36" t="s">
        <v>54</v>
      </c>
      <c s="37">
        <v>2</v>
      </c>
      <c s="36">
        <v>0</v>
      </c>
      <c s="36">
        <f>ROUND(G494*H494,6)</f>
      </c>
      <c r="L494" s="38">
        <v>0</v>
      </c>
      <c s="32">
        <f>ROUND(ROUND(L494,2)*ROUND(G494,3),2)</f>
      </c>
      <c s="36" t="s">
        <v>55</v>
      </c>
      <c>
        <f>(M494*21)/100</f>
      </c>
      <c t="s">
        <v>28</v>
      </c>
    </row>
    <row r="495" spans="1:5" ht="12.75">
      <c r="A495" s="35" t="s">
        <v>56</v>
      </c>
      <c r="E495" s="39" t="s">
        <v>4458</v>
      </c>
    </row>
    <row r="496" spans="1:5" ht="12.75">
      <c r="A496" s="35" t="s">
        <v>57</v>
      </c>
      <c r="E496" s="40" t="s">
        <v>5</v>
      </c>
    </row>
    <row r="497" spans="1:5" ht="12.75">
      <c r="A497" t="s">
        <v>58</v>
      </c>
      <c r="E497" s="39" t="s">
        <v>5</v>
      </c>
    </row>
    <row r="498" spans="1:16" ht="25.5">
      <c r="A498" t="s">
        <v>50</v>
      </c>
      <c s="34" t="s">
        <v>1077</v>
      </c>
      <c s="34" t="s">
        <v>4459</v>
      </c>
      <c s="35" t="s">
        <v>5</v>
      </c>
      <c s="6" t="s">
        <v>4460</v>
      </c>
      <c s="36" t="s">
        <v>54</v>
      </c>
      <c s="37">
        <v>33</v>
      </c>
      <c s="36">
        <v>0</v>
      </c>
      <c s="36">
        <f>ROUND(G498*H498,6)</f>
      </c>
      <c r="L498" s="38">
        <v>0</v>
      </c>
      <c s="32">
        <f>ROUND(ROUND(L498,2)*ROUND(G498,3),2)</f>
      </c>
      <c s="36" t="s">
        <v>55</v>
      </c>
      <c>
        <f>(M498*21)/100</f>
      </c>
      <c t="s">
        <v>28</v>
      </c>
    </row>
    <row r="499" spans="1:5" ht="25.5">
      <c r="A499" s="35" t="s">
        <v>56</v>
      </c>
      <c r="E499" s="39" t="s">
        <v>4460</v>
      </c>
    </row>
    <row r="500" spans="1:5" ht="12.75">
      <c r="A500" s="35" t="s">
        <v>57</v>
      </c>
      <c r="E500" s="40" t="s">
        <v>5</v>
      </c>
    </row>
    <row r="501" spans="1:5" ht="12.75">
      <c r="A501" t="s">
        <v>58</v>
      </c>
      <c r="E501" s="39" t="s">
        <v>5</v>
      </c>
    </row>
    <row r="502" spans="1:16" ht="12.75">
      <c r="A502" t="s">
        <v>50</v>
      </c>
      <c s="34" t="s">
        <v>1079</v>
      </c>
      <c s="34" t="s">
        <v>4461</v>
      </c>
      <c s="35" t="s">
        <v>5</v>
      </c>
      <c s="6" t="s">
        <v>4462</v>
      </c>
      <c s="36" t="s">
        <v>54</v>
      </c>
      <c s="37">
        <v>9</v>
      </c>
      <c s="36">
        <v>0</v>
      </c>
      <c s="36">
        <f>ROUND(G502*H502,6)</f>
      </c>
      <c r="L502" s="38">
        <v>0</v>
      </c>
      <c s="32">
        <f>ROUND(ROUND(L502,2)*ROUND(G502,3),2)</f>
      </c>
      <c s="36" t="s">
        <v>55</v>
      </c>
      <c>
        <f>(M502*21)/100</f>
      </c>
      <c t="s">
        <v>28</v>
      </c>
    </row>
    <row r="503" spans="1:5" ht="12.75">
      <c r="A503" s="35" t="s">
        <v>56</v>
      </c>
      <c r="E503" s="39" t="s">
        <v>4462</v>
      </c>
    </row>
    <row r="504" spans="1:5" ht="12.75">
      <c r="A504" s="35" t="s">
        <v>57</v>
      </c>
      <c r="E504" s="40" t="s">
        <v>5</v>
      </c>
    </row>
    <row r="505" spans="1:5" ht="12.75">
      <c r="A505" t="s">
        <v>58</v>
      </c>
      <c r="E505" s="39" t="s">
        <v>5</v>
      </c>
    </row>
    <row r="506" spans="1:16" ht="25.5">
      <c r="A506" t="s">
        <v>50</v>
      </c>
      <c s="34" t="s">
        <v>1081</v>
      </c>
      <c s="34" t="s">
        <v>4463</v>
      </c>
      <c s="35" t="s">
        <v>5</v>
      </c>
      <c s="6" t="s">
        <v>4464</v>
      </c>
      <c s="36" t="s">
        <v>255</v>
      </c>
      <c s="37">
        <v>130</v>
      </c>
      <c s="36">
        <v>0</v>
      </c>
      <c s="36">
        <f>ROUND(G506*H506,6)</f>
      </c>
      <c r="L506" s="38">
        <v>0</v>
      </c>
      <c s="32">
        <f>ROUND(ROUND(L506,2)*ROUND(G506,3),2)</f>
      </c>
      <c s="36" t="s">
        <v>55</v>
      </c>
      <c>
        <f>(M506*21)/100</f>
      </c>
      <c t="s">
        <v>28</v>
      </c>
    </row>
    <row r="507" spans="1:5" ht="38.25">
      <c r="A507" s="35" t="s">
        <v>56</v>
      </c>
      <c r="E507" s="39" t="s">
        <v>4465</v>
      </c>
    </row>
    <row r="508" spans="1:5" ht="12.75">
      <c r="A508" s="35" t="s">
        <v>57</v>
      </c>
      <c r="E508" s="40" t="s">
        <v>5</v>
      </c>
    </row>
    <row r="509" spans="1:5" ht="89.25">
      <c r="A509" t="s">
        <v>58</v>
      </c>
      <c r="E509" s="39" t="s">
        <v>4466</v>
      </c>
    </row>
    <row r="510" spans="1:16" ht="25.5">
      <c r="A510" t="s">
        <v>50</v>
      </c>
      <c s="34" t="s">
        <v>1083</v>
      </c>
      <c s="34" t="s">
        <v>4467</v>
      </c>
      <c s="35" t="s">
        <v>5</v>
      </c>
      <c s="6" t="s">
        <v>4468</v>
      </c>
      <c s="36" t="s">
        <v>255</v>
      </c>
      <c s="37">
        <v>328</v>
      </c>
      <c s="36">
        <v>0</v>
      </c>
      <c s="36">
        <f>ROUND(G510*H510,6)</f>
      </c>
      <c r="L510" s="38">
        <v>0</v>
      </c>
      <c s="32">
        <f>ROUND(ROUND(L510,2)*ROUND(G510,3),2)</f>
      </c>
      <c s="36" t="s">
        <v>55</v>
      </c>
      <c>
        <f>(M510*21)/100</f>
      </c>
      <c t="s">
        <v>28</v>
      </c>
    </row>
    <row r="511" spans="1:5" ht="25.5">
      <c r="A511" s="35" t="s">
        <v>56</v>
      </c>
      <c r="E511" s="39" t="s">
        <v>4468</v>
      </c>
    </row>
    <row r="512" spans="1:5" ht="12.75">
      <c r="A512" s="35" t="s">
        <v>57</v>
      </c>
      <c r="E512" s="40" t="s">
        <v>5</v>
      </c>
    </row>
    <row r="513" spans="1:5" ht="38.25">
      <c r="A513" t="s">
        <v>58</v>
      </c>
      <c r="E513" s="39" t="s">
        <v>4469</v>
      </c>
    </row>
    <row r="514" spans="1:16" ht="12.75">
      <c r="A514" t="s">
        <v>50</v>
      </c>
      <c s="34" t="s">
        <v>1086</v>
      </c>
      <c s="34" t="s">
        <v>4470</v>
      </c>
      <c s="35" t="s">
        <v>5</v>
      </c>
      <c s="6" t="s">
        <v>4471</v>
      </c>
      <c s="36" t="s">
        <v>255</v>
      </c>
      <c s="37">
        <v>180</v>
      </c>
      <c s="36">
        <v>0</v>
      </c>
      <c s="36">
        <f>ROUND(G514*H514,6)</f>
      </c>
      <c r="L514" s="38">
        <v>0</v>
      </c>
      <c s="32">
        <f>ROUND(ROUND(L514,2)*ROUND(G514,3),2)</f>
      </c>
      <c s="36" t="s">
        <v>55</v>
      </c>
      <c>
        <f>(M514*21)/100</f>
      </c>
      <c t="s">
        <v>28</v>
      </c>
    </row>
    <row r="515" spans="1:5" ht="12.75">
      <c r="A515" s="35" t="s">
        <v>56</v>
      </c>
      <c r="E515" s="39" t="s">
        <v>4471</v>
      </c>
    </row>
    <row r="516" spans="1:5" ht="12.75">
      <c r="A516" s="35" t="s">
        <v>57</v>
      </c>
      <c r="E516" s="40" t="s">
        <v>5</v>
      </c>
    </row>
    <row r="517" spans="1:5" ht="12.75">
      <c r="A517" t="s">
        <v>58</v>
      </c>
      <c r="E517" s="39" t="s">
        <v>5</v>
      </c>
    </row>
    <row r="518" spans="1:16" ht="12.75">
      <c r="A518" t="s">
        <v>50</v>
      </c>
      <c s="34" t="s">
        <v>1090</v>
      </c>
      <c s="34" t="s">
        <v>4472</v>
      </c>
      <c s="35" t="s">
        <v>5</v>
      </c>
      <c s="6" t="s">
        <v>594</v>
      </c>
      <c s="36" t="s">
        <v>255</v>
      </c>
      <c s="37">
        <v>896</v>
      </c>
      <c s="36">
        <v>0</v>
      </c>
      <c s="36">
        <f>ROUND(G518*H518,6)</f>
      </c>
      <c r="L518" s="38">
        <v>0</v>
      </c>
      <c s="32">
        <f>ROUND(ROUND(L518,2)*ROUND(G518,3),2)</f>
      </c>
      <c s="36" t="s">
        <v>55</v>
      </c>
      <c>
        <f>(M518*21)/100</f>
      </c>
      <c t="s">
        <v>28</v>
      </c>
    </row>
    <row r="519" spans="1:5" ht="12.75">
      <c r="A519" s="35" t="s">
        <v>56</v>
      </c>
      <c r="E519" s="39" t="s">
        <v>594</v>
      </c>
    </row>
    <row r="520" spans="1:5" ht="12.75">
      <c r="A520" s="35" t="s">
        <v>57</v>
      </c>
      <c r="E520" s="40" t="s">
        <v>5</v>
      </c>
    </row>
    <row r="521" spans="1:5" ht="12.75">
      <c r="A521" t="s">
        <v>58</v>
      </c>
      <c r="E521" s="39" t="s">
        <v>5</v>
      </c>
    </row>
    <row r="522" spans="1:16" ht="12.75">
      <c r="A522" t="s">
        <v>50</v>
      </c>
      <c s="34" t="s">
        <v>1093</v>
      </c>
      <c s="34" t="s">
        <v>4473</v>
      </c>
      <c s="35" t="s">
        <v>5</v>
      </c>
      <c s="6" t="s">
        <v>4474</v>
      </c>
      <c s="36" t="s">
        <v>255</v>
      </c>
      <c s="37">
        <v>1000</v>
      </c>
      <c s="36">
        <v>0</v>
      </c>
      <c s="36">
        <f>ROUND(G522*H522,6)</f>
      </c>
      <c r="L522" s="38">
        <v>0</v>
      </c>
      <c s="32">
        <f>ROUND(ROUND(L522,2)*ROUND(G522,3),2)</f>
      </c>
      <c s="36" t="s">
        <v>55</v>
      </c>
      <c>
        <f>(M522*21)/100</f>
      </c>
      <c t="s">
        <v>28</v>
      </c>
    </row>
    <row r="523" spans="1:5" ht="12.75">
      <c r="A523" s="35" t="s">
        <v>56</v>
      </c>
      <c r="E523" s="39" t="s">
        <v>4474</v>
      </c>
    </row>
    <row r="524" spans="1:5" ht="12.75">
      <c r="A524" s="35" t="s">
        <v>57</v>
      </c>
      <c r="E524" s="40" t="s">
        <v>5</v>
      </c>
    </row>
    <row r="525" spans="1:5" ht="12.75">
      <c r="A525" t="s">
        <v>58</v>
      </c>
      <c r="E525" s="39" t="s">
        <v>5</v>
      </c>
    </row>
    <row r="526" spans="1:16" ht="38.25">
      <c r="A526" t="s">
        <v>50</v>
      </c>
      <c s="34" t="s">
        <v>1096</v>
      </c>
      <c s="34" t="s">
        <v>4475</v>
      </c>
      <c s="35" t="s">
        <v>5</v>
      </c>
      <c s="6" t="s">
        <v>4476</v>
      </c>
      <c s="36" t="s">
        <v>255</v>
      </c>
      <c s="37">
        <v>726</v>
      </c>
      <c s="36">
        <v>0</v>
      </c>
      <c s="36">
        <f>ROUND(G526*H526,6)</f>
      </c>
      <c r="L526" s="38">
        <v>0</v>
      </c>
      <c s="32">
        <f>ROUND(ROUND(L526,2)*ROUND(G526,3),2)</f>
      </c>
      <c s="36" t="s">
        <v>55</v>
      </c>
      <c>
        <f>(M526*21)/100</f>
      </c>
      <c t="s">
        <v>28</v>
      </c>
    </row>
    <row r="527" spans="1:5" ht="38.25">
      <c r="A527" s="35" t="s">
        <v>56</v>
      </c>
      <c r="E527" s="39" t="s">
        <v>4477</v>
      </c>
    </row>
    <row r="528" spans="1:5" ht="12.75">
      <c r="A528" s="35" t="s">
        <v>57</v>
      </c>
      <c r="E528" s="40" t="s">
        <v>5</v>
      </c>
    </row>
    <row r="529" spans="1:5" ht="12.75">
      <c r="A529" t="s">
        <v>58</v>
      </c>
      <c r="E529" s="39" t="s">
        <v>5</v>
      </c>
    </row>
    <row r="530" spans="1:16" ht="12.75">
      <c r="A530" t="s">
        <v>50</v>
      </c>
      <c s="34" t="s">
        <v>1098</v>
      </c>
      <c s="34" t="s">
        <v>4478</v>
      </c>
      <c s="35" t="s">
        <v>5</v>
      </c>
      <c s="6" t="s">
        <v>4479</v>
      </c>
      <c s="36" t="s">
        <v>54</v>
      </c>
      <c s="37">
        <v>2160</v>
      </c>
      <c s="36">
        <v>0</v>
      </c>
      <c s="36">
        <f>ROUND(G530*H530,6)</f>
      </c>
      <c r="L530" s="38">
        <v>0</v>
      </c>
      <c s="32">
        <f>ROUND(ROUND(L530,2)*ROUND(G530,3),2)</f>
      </c>
      <c s="36" t="s">
        <v>55</v>
      </c>
      <c>
        <f>(M530*21)/100</f>
      </c>
      <c t="s">
        <v>28</v>
      </c>
    </row>
    <row r="531" spans="1:5" ht="12.75">
      <c r="A531" s="35" t="s">
        <v>56</v>
      </c>
      <c r="E531" s="39" t="s">
        <v>4479</v>
      </c>
    </row>
    <row r="532" spans="1:5" ht="12.75">
      <c r="A532" s="35" t="s">
        <v>57</v>
      </c>
      <c r="E532" s="40" t="s">
        <v>5</v>
      </c>
    </row>
    <row r="533" spans="1:5" ht="12.75">
      <c r="A533" t="s">
        <v>58</v>
      </c>
      <c r="E533" s="39" t="s">
        <v>5</v>
      </c>
    </row>
    <row r="534" spans="1:16" ht="25.5">
      <c r="A534" t="s">
        <v>50</v>
      </c>
      <c s="34" t="s">
        <v>1101</v>
      </c>
      <c s="34" t="s">
        <v>4480</v>
      </c>
      <c s="35" t="s">
        <v>5</v>
      </c>
      <c s="6" t="s">
        <v>4481</v>
      </c>
      <c s="36" t="s">
        <v>54</v>
      </c>
      <c s="37">
        <v>20</v>
      </c>
      <c s="36">
        <v>0</v>
      </c>
      <c s="36">
        <f>ROUND(G534*H534,6)</f>
      </c>
      <c r="L534" s="38">
        <v>0</v>
      </c>
      <c s="32">
        <f>ROUND(ROUND(L534,2)*ROUND(G534,3),2)</f>
      </c>
      <c s="36" t="s">
        <v>55</v>
      </c>
      <c>
        <f>(M534*21)/100</f>
      </c>
      <c t="s">
        <v>28</v>
      </c>
    </row>
    <row r="535" spans="1:5" ht="25.5">
      <c r="A535" s="35" t="s">
        <v>56</v>
      </c>
      <c r="E535" s="39" t="s">
        <v>4481</v>
      </c>
    </row>
    <row r="536" spans="1:5" ht="12.75">
      <c r="A536" s="35" t="s">
        <v>57</v>
      </c>
      <c r="E536" s="40" t="s">
        <v>5</v>
      </c>
    </row>
    <row r="537" spans="1:5" ht="12.75">
      <c r="A537" t="s">
        <v>58</v>
      </c>
      <c r="E537" s="39" t="s">
        <v>5</v>
      </c>
    </row>
    <row r="538" spans="1:16" ht="12.75">
      <c r="A538" t="s">
        <v>50</v>
      </c>
      <c s="34" t="s">
        <v>1103</v>
      </c>
      <c s="34" t="s">
        <v>4482</v>
      </c>
      <c s="35" t="s">
        <v>5</v>
      </c>
      <c s="6" t="s">
        <v>4483</v>
      </c>
      <c s="36" t="s">
        <v>54</v>
      </c>
      <c s="37">
        <v>80</v>
      </c>
      <c s="36">
        <v>0</v>
      </c>
      <c s="36">
        <f>ROUND(G538*H538,6)</f>
      </c>
      <c r="L538" s="38">
        <v>0</v>
      </c>
      <c s="32">
        <f>ROUND(ROUND(L538,2)*ROUND(G538,3),2)</f>
      </c>
      <c s="36" t="s">
        <v>55</v>
      </c>
      <c>
        <f>(M538*21)/100</f>
      </c>
      <c t="s">
        <v>28</v>
      </c>
    </row>
    <row r="539" spans="1:5" ht="12.75">
      <c r="A539" s="35" t="s">
        <v>56</v>
      </c>
      <c r="E539" s="39" t="s">
        <v>4483</v>
      </c>
    </row>
    <row r="540" spans="1:5" ht="12.75">
      <c r="A540" s="35" t="s">
        <v>57</v>
      </c>
      <c r="E540" s="40" t="s">
        <v>5</v>
      </c>
    </row>
    <row r="541" spans="1:5" ht="12.75">
      <c r="A541" t="s">
        <v>58</v>
      </c>
      <c r="E541" s="39" t="s">
        <v>5</v>
      </c>
    </row>
    <row r="542" spans="1:16" ht="12.75">
      <c r="A542" t="s">
        <v>50</v>
      </c>
      <c s="34" t="s">
        <v>1106</v>
      </c>
      <c s="34" t="s">
        <v>4484</v>
      </c>
      <c s="35" t="s">
        <v>5</v>
      </c>
      <c s="6" t="s">
        <v>4485</v>
      </c>
      <c s="36" t="s">
        <v>54</v>
      </c>
      <c s="37">
        <v>168</v>
      </c>
      <c s="36">
        <v>0</v>
      </c>
      <c s="36">
        <f>ROUND(G542*H542,6)</f>
      </c>
      <c r="L542" s="38">
        <v>0</v>
      </c>
      <c s="32">
        <f>ROUND(ROUND(L542,2)*ROUND(G542,3),2)</f>
      </c>
      <c s="36" t="s">
        <v>55</v>
      </c>
      <c>
        <f>(M542*21)/100</f>
      </c>
      <c t="s">
        <v>28</v>
      </c>
    </row>
    <row r="543" spans="1:5" ht="12.75">
      <c r="A543" s="35" t="s">
        <v>56</v>
      </c>
      <c r="E543" s="39" t="s">
        <v>4485</v>
      </c>
    </row>
    <row r="544" spans="1:5" ht="12.75">
      <c r="A544" s="35" t="s">
        <v>57</v>
      </c>
      <c r="E544" s="40" t="s">
        <v>5</v>
      </c>
    </row>
    <row r="545" spans="1:5" ht="12.75">
      <c r="A545" t="s">
        <v>58</v>
      </c>
      <c r="E545" s="39" t="s">
        <v>5</v>
      </c>
    </row>
    <row r="546" spans="1:16" ht="12.75">
      <c r="A546" t="s">
        <v>50</v>
      </c>
      <c s="34" t="s">
        <v>1109</v>
      </c>
      <c s="34" t="s">
        <v>4486</v>
      </c>
      <c s="35" t="s">
        <v>5</v>
      </c>
      <c s="6" t="s">
        <v>4487</v>
      </c>
      <c s="36" t="s">
        <v>255</v>
      </c>
      <c s="37">
        <v>680</v>
      </c>
      <c s="36">
        <v>0</v>
      </c>
      <c s="36">
        <f>ROUND(G546*H546,6)</f>
      </c>
      <c r="L546" s="38">
        <v>0</v>
      </c>
      <c s="32">
        <f>ROUND(ROUND(L546,2)*ROUND(G546,3),2)</f>
      </c>
      <c s="36" t="s">
        <v>55</v>
      </c>
      <c>
        <f>(M546*21)/100</f>
      </c>
      <c t="s">
        <v>28</v>
      </c>
    </row>
    <row r="547" spans="1:5" ht="12.75">
      <c r="A547" s="35" t="s">
        <v>56</v>
      </c>
      <c r="E547" s="39" t="s">
        <v>4487</v>
      </c>
    </row>
    <row r="548" spans="1:5" ht="12.75">
      <c r="A548" s="35" t="s">
        <v>57</v>
      </c>
      <c r="E548" s="40" t="s">
        <v>5</v>
      </c>
    </row>
    <row r="549" spans="1:5" ht="12.75">
      <c r="A549" t="s">
        <v>58</v>
      </c>
      <c r="E549" s="39" t="s">
        <v>5</v>
      </c>
    </row>
    <row r="550" spans="1:16" ht="12.75">
      <c r="A550" t="s">
        <v>50</v>
      </c>
      <c s="34" t="s">
        <v>1113</v>
      </c>
      <c s="34" t="s">
        <v>4488</v>
      </c>
      <c s="35" t="s">
        <v>5</v>
      </c>
      <c s="6" t="s">
        <v>4489</v>
      </c>
      <c s="36" t="s">
        <v>255</v>
      </c>
      <c s="37">
        <v>450</v>
      </c>
      <c s="36">
        <v>0</v>
      </c>
      <c s="36">
        <f>ROUND(G550*H550,6)</f>
      </c>
      <c r="L550" s="38">
        <v>0</v>
      </c>
      <c s="32">
        <f>ROUND(ROUND(L550,2)*ROUND(G550,3),2)</f>
      </c>
      <c s="36" t="s">
        <v>55</v>
      </c>
      <c>
        <f>(M550*21)/100</f>
      </c>
      <c t="s">
        <v>28</v>
      </c>
    </row>
    <row r="551" spans="1:5" ht="12.75">
      <c r="A551" s="35" t="s">
        <v>56</v>
      </c>
      <c r="E551" s="39" t="s">
        <v>4489</v>
      </c>
    </row>
    <row r="552" spans="1:5" ht="12.75">
      <c r="A552" s="35" t="s">
        <v>57</v>
      </c>
      <c r="E552" s="40" t="s">
        <v>5</v>
      </c>
    </row>
    <row r="553" spans="1:5" ht="12.75">
      <c r="A553" t="s">
        <v>58</v>
      </c>
      <c r="E553" s="39" t="s">
        <v>5</v>
      </c>
    </row>
    <row r="554" spans="1:16" ht="12.75">
      <c r="A554" t="s">
        <v>50</v>
      </c>
      <c s="34" t="s">
        <v>1115</v>
      </c>
      <c s="34" t="s">
        <v>4490</v>
      </c>
      <c s="35" t="s">
        <v>5</v>
      </c>
      <c s="6" t="s">
        <v>4491</v>
      </c>
      <c s="36" t="s">
        <v>54</v>
      </c>
      <c s="37">
        <v>6</v>
      </c>
      <c s="36">
        <v>0</v>
      </c>
      <c s="36">
        <f>ROUND(G554*H554,6)</f>
      </c>
      <c r="L554" s="38">
        <v>0</v>
      </c>
      <c s="32">
        <f>ROUND(ROUND(L554,2)*ROUND(G554,3),2)</f>
      </c>
      <c s="36" t="s">
        <v>55</v>
      </c>
      <c>
        <f>(M554*21)/100</f>
      </c>
      <c t="s">
        <v>28</v>
      </c>
    </row>
    <row r="555" spans="1:5" ht="12.75">
      <c r="A555" s="35" t="s">
        <v>56</v>
      </c>
      <c r="E555" s="39" t="s">
        <v>4491</v>
      </c>
    </row>
    <row r="556" spans="1:5" ht="12.75">
      <c r="A556" s="35" t="s">
        <v>57</v>
      </c>
      <c r="E556" s="40" t="s">
        <v>5</v>
      </c>
    </row>
    <row r="557" spans="1:5" ht="38.25">
      <c r="A557" t="s">
        <v>58</v>
      </c>
      <c r="E557" s="39" t="s">
        <v>4492</v>
      </c>
    </row>
    <row r="558" spans="1:16" ht="12.75">
      <c r="A558" t="s">
        <v>50</v>
      </c>
      <c s="34" t="s">
        <v>1117</v>
      </c>
      <c s="34" t="s">
        <v>4493</v>
      </c>
      <c s="35" t="s">
        <v>5</v>
      </c>
      <c s="6" t="s">
        <v>4494</v>
      </c>
      <c s="36" t="s">
        <v>255</v>
      </c>
      <c s="37">
        <v>33</v>
      </c>
      <c s="36">
        <v>0</v>
      </c>
      <c s="36">
        <f>ROUND(G558*H558,6)</f>
      </c>
      <c r="L558" s="38">
        <v>0</v>
      </c>
      <c s="32">
        <f>ROUND(ROUND(L558,2)*ROUND(G558,3),2)</f>
      </c>
      <c s="36" t="s">
        <v>55</v>
      </c>
      <c>
        <f>(M558*21)/100</f>
      </c>
      <c t="s">
        <v>28</v>
      </c>
    </row>
    <row r="559" spans="1:5" ht="12.75">
      <c r="A559" s="35" t="s">
        <v>56</v>
      </c>
      <c r="E559" s="39" t="s">
        <v>4494</v>
      </c>
    </row>
    <row r="560" spans="1:5" ht="12.75">
      <c r="A560" s="35" t="s">
        <v>57</v>
      </c>
      <c r="E560" s="40" t="s">
        <v>5</v>
      </c>
    </row>
    <row r="561" spans="1:5" ht="12.75">
      <c r="A561" t="s">
        <v>58</v>
      </c>
      <c r="E561" s="39" t="s">
        <v>5</v>
      </c>
    </row>
    <row r="562" spans="1:16" ht="12.75">
      <c r="A562" t="s">
        <v>50</v>
      </c>
      <c s="34" t="s">
        <v>1119</v>
      </c>
      <c s="34" t="s">
        <v>4495</v>
      </c>
      <c s="35" t="s">
        <v>5</v>
      </c>
      <c s="6" t="s">
        <v>4496</v>
      </c>
      <c s="36" t="s">
        <v>54</v>
      </c>
      <c s="37">
        <v>5</v>
      </c>
      <c s="36">
        <v>0</v>
      </c>
      <c s="36">
        <f>ROUND(G562*H562,6)</f>
      </c>
      <c r="L562" s="38">
        <v>0</v>
      </c>
      <c s="32">
        <f>ROUND(ROUND(L562,2)*ROUND(G562,3),2)</f>
      </c>
      <c s="36" t="s">
        <v>55</v>
      </c>
      <c>
        <f>(M562*21)/100</f>
      </c>
      <c t="s">
        <v>28</v>
      </c>
    </row>
    <row r="563" spans="1:5" ht="12.75">
      <c r="A563" s="35" t="s">
        <v>56</v>
      </c>
      <c r="E563" s="39" t="s">
        <v>4496</v>
      </c>
    </row>
    <row r="564" spans="1:5" ht="12.75">
      <c r="A564" s="35" t="s">
        <v>57</v>
      </c>
      <c r="E564" s="40" t="s">
        <v>5</v>
      </c>
    </row>
    <row r="565" spans="1:5" ht="12.75">
      <c r="A565" t="s">
        <v>58</v>
      </c>
      <c r="E565" s="39" t="s">
        <v>5</v>
      </c>
    </row>
    <row r="566" spans="1:16" ht="25.5">
      <c r="A566" t="s">
        <v>50</v>
      </c>
      <c s="34" t="s">
        <v>1121</v>
      </c>
      <c s="34" t="s">
        <v>4497</v>
      </c>
      <c s="35" t="s">
        <v>5</v>
      </c>
      <c s="6" t="s">
        <v>4498</v>
      </c>
      <c s="36" t="s">
        <v>54</v>
      </c>
      <c s="37">
        <v>25</v>
      </c>
      <c s="36">
        <v>0</v>
      </c>
      <c s="36">
        <f>ROUND(G566*H566,6)</f>
      </c>
      <c r="L566" s="38">
        <v>0</v>
      </c>
      <c s="32">
        <f>ROUND(ROUND(L566,2)*ROUND(G566,3),2)</f>
      </c>
      <c s="36" t="s">
        <v>55</v>
      </c>
      <c>
        <f>(M566*21)/100</f>
      </c>
      <c t="s">
        <v>28</v>
      </c>
    </row>
    <row r="567" spans="1:5" ht="25.5">
      <c r="A567" s="35" t="s">
        <v>56</v>
      </c>
      <c r="E567" s="39" t="s">
        <v>4498</v>
      </c>
    </row>
    <row r="568" spans="1:5" ht="12.75">
      <c r="A568" s="35" t="s">
        <v>57</v>
      </c>
      <c r="E568" s="40" t="s">
        <v>5</v>
      </c>
    </row>
    <row r="569" spans="1:5" ht="12.75">
      <c r="A569" t="s">
        <v>58</v>
      </c>
      <c r="E569" s="39" t="s">
        <v>5</v>
      </c>
    </row>
    <row r="570" spans="1:16" ht="25.5">
      <c r="A570" t="s">
        <v>50</v>
      </c>
      <c s="34" t="s">
        <v>1123</v>
      </c>
      <c s="34" t="s">
        <v>4499</v>
      </c>
      <c s="35" t="s">
        <v>5</v>
      </c>
      <c s="6" t="s">
        <v>4500</v>
      </c>
      <c s="36" t="s">
        <v>255</v>
      </c>
      <c s="37">
        <v>30</v>
      </c>
      <c s="36">
        <v>0</v>
      </c>
      <c s="36">
        <f>ROUND(G570*H570,6)</f>
      </c>
      <c r="L570" s="38">
        <v>0</v>
      </c>
      <c s="32">
        <f>ROUND(ROUND(L570,2)*ROUND(G570,3),2)</f>
      </c>
      <c s="36" t="s">
        <v>55</v>
      </c>
      <c>
        <f>(M570*21)/100</f>
      </c>
      <c t="s">
        <v>28</v>
      </c>
    </row>
    <row r="571" spans="1:5" ht="25.5">
      <c r="A571" s="35" t="s">
        <v>56</v>
      </c>
      <c r="E571" s="39" t="s">
        <v>4500</v>
      </c>
    </row>
    <row r="572" spans="1:5" ht="12.75">
      <c r="A572" s="35" t="s">
        <v>57</v>
      </c>
      <c r="E572" s="40" t="s">
        <v>5</v>
      </c>
    </row>
    <row r="573" spans="1:5" ht="12.75">
      <c r="A573" t="s">
        <v>58</v>
      </c>
      <c r="E573" s="39" t="s">
        <v>5</v>
      </c>
    </row>
    <row r="574" spans="1:16" ht="12.75">
      <c r="A574" t="s">
        <v>50</v>
      </c>
      <c s="34" t="s">
        <v>1125</v>
      </c>
      <c s="34" t="s">
        <v>4501</v>
      </c>
      <c s="35" t="s">
        <v>5</v>
      </c>
      <c s="6" t="s">
        <v>4502</v>
      </c>
      <c s="36" t="s">
        <v>54</v>
      </c>
      <c s="37">
        <v>4</v>
      </c>
      <c s="36">
        <v>0</v>
      </c>
      <c s="36">
        <f>ROUND(G574*H574,6)</f>
      </c>
      <c r="L574" s="38">
        <v>0</v>
      </c>
      <c s="32">
        <f>ROUND(ROUND(L574,2)*ROUND(G574,3),2)</f>
      </c>
      <c s="36" t="s">
        <v>55</v>
      </c>
      <c>
        <f>(M574*21)/100</f>
      </c>
      <c t="s">
        <v>28</v>
      </c>
    </row>
    <row r="575" spans="1:5" ht="12.75">
      <c r="A575" s="35" t="s">
        <v>56</v>
      </c>
      <c r="E575" s="39" t="s">
        <v>4502</v>
      </c>
    </row>
    <row r="576" spans="1:5" ht="12.75">
      <c r="A576" s="35" t="s">
        <v>57</v>
      </c>
      <c r="E576" s="40" t="s">
        <v>5</v>
      </c>
    </row>
    <row r="577" spans="1:5" ht="12.75">
      <c r="A577" t="s">
        <v>58</v>
      </c>
      <c r="E577" s="39" t="s">
        <v>5</v>
      </c>
    </row>
    <row r="578" spans="1:16" ht="12.75">
      <c r="A578" t="s">
        <v>50</v>
      </c>
      <c s="34" t="s">
        <v>1128</v>
      </c>
      <c s="34" t="s">
        <v>4503</v>
      </c>
      <c s="35" t="s">
        <v>5</v>
      </c>
      <c s="6" t="s">
        <v>4504</v>
      </c>
      <c s="36" t="s">
        <v>54</v>
      </c>
      <c s="37">
        <v>5</v>
      </c>
      <c s="36">
        <v>0</v>
      </c>
      <c s="36">
        <f>ROUND(G578*H578,6)</f>
      </c>
      <c r="L578" s="38">
        <v>0</v>
      </c>
      <c s="32">
        <f>ROUND(ROUND(L578,2)*ROUND(G578,3),2)</f>
      </c>
      <c s="36" t="s">
        <v>55</v>
      </c>
      <c>
        <f>(M578*21)/100</f>
      </c>
      <c t="s">
        <v>28</v>
      </c>
    </row>
    <row r="579" spans="1:5" ht="12.75">
      <c r="A579" s="35" t="s">
        <v>56</v>
      </c>
      <c r="E579" s="39" t="s">
        <v>4504</v>
      </c>
    </row>
    <row r="580" spans="1:5" ht="12.75">
      <c r="A580" s="35" t="s">
        <v>57</v>
      </c>
      <c r="E580" s="40" t="s">
        <v>5</v>
      </c>
    </row>
    <row r="581" spans="1:5" ht="12.75">
      <c r="A581" t="s">
        <v>58</v>
      </c>
      <c r="E581" s="39" t="s">
        <v>5</v>
      </c>
    </row>
    <row r="582" spans="1:16" ht="25.5">
      <c r="A582" t="s">
        <v>50</v>
      </c>
      <c s="34" t="s">
        <v>1130</v>
      </c>
      <c s="34" t="s">
        <v>4505</v>
      </c>
      <c s="35" t="s">
        <v>5</v>
      </c>
      <c s="6" t="s">
        <v>4506</v>
      </c>
      <c s="36" t="s">
        <v>54</v>
      </c>
      <c s="37">
        <v>2</v>
      </c>
      <c s="36">
        <v>0</v>
      </c>
      <c s="36">
        <f>ROUND(G582*H582,6)</f>
      </c>
      <c r="L582" s="38">
        <v>0</v>
      </c>
      <c s="32">
        <f>ROUND(ROUND(L582,2)*ROUND(G582,3),2)</f>
      </c>
      <c s="36" t="s">
        <v>55</v>
      </c>
      <c>
        <f>(M582*21)/100</f>
      </c>
      <c t="s">
        <v>28</v>
      </c>
    </row>
    <row r="583" spans="1:5" ht="25.5">
      <c r="A583" s="35" t="s">
        <v>56</v>
      </c>
      <c r="E583" s="39" t="s">
        <v>4506</v>
      </c>
    </row>
    <row r="584" spans="1:5" ht="12.75">
      <c r="A584" s="35" t="s">
        <v>57</v>
      </c>
      <c r="E584" s="40" t="s">
        <v>5</v>
      </c>
    </row>
    <row r="585" spans="1:5" ht="12.75">
      <c r="A585" t="s">
        <v>58</v>
      </c>
      <c r="E585" s="39" t="s">
        <v>5</v>
      </c>
    </row>
    <row r="586" spans="1:16" ht="12.75">
      <c r="A586" t="s">
        <v>50</v>
      </c>
      <c s="34" t="s">
        <v>1132</v>
      </c>
      <c s="34" t="s">
        <v>4507</v>
      </c>
      <c s="35" t="s">
        <v>5</v>
      </c>
      <c s="6" t="s">
        <v>4508</v>
      </c>
      <c s="36" t="s">
        <v>54</v>
      </c>
      <c s="37">
        <v>72</v>
      </c>
      <c s="36">
        <v>0</v>
      </c>
      <c s="36">
        <f>ROUND(G586*H586,6)</f>
      </c>
      <c r="L586" s="38">
        <v>0</v>
      </c>
      <c s="32">
        <f>ROUND(ROUND(L586,2)*ROUND(G586,3),2)</f>
      </c>
      <c s="36" t="s">
        <v>55</v>
      </c>
      <c>
        <f>(M586*21)/100</f>
      </c>
      <c t="s">
        <v>28</v>
      </c>
    </row>
    <row r="587" spans="1:5" ht="12.75">
      <c r="A587" s="35" t="s">
        <v>56</v>
      </c>
      <c r="E587" s="39" t="s">
        <v>4508</v>
      </c>
    </row>
    <row r="588" spans="1:5" ht="12.75">
      <c r="A588" s="35" t="s">
        <v>57</v>
      </c>
      <c r="E588" s="40" t="s">
        <v>5</v>
      </c>
    </row>
    <row r="589" spans="1:5" ht="12.75">
      <c r="A589" t="s">
        <v>58</v>
      </c>
      <c r="E589" s="39" t="s">
        <v>5</v>
      </c>
    </row>
    <row r="590" spans="1:16" ht="25.5">
      <c r="A590" t="s">
        <v>50</v>
      </c>
      <c s="34" t="s">
        <v>1134</v>
      </c>
      <c s="34" t="s">
        <v>4509</v>
      </c>
      <c s="35" t="s">
        <v>5</v>
      </c>
      <c s="6" t="s">
        <v>4510</v>
      </c>
      <c s="36" t="s">
        <v>54</v>
      </c>
      <c s="37">
        <v>3</v>
      </c>
      <c s="36">
        <v>0</v>
      </c>
      <c s="36">
        <f>ROUND(G590*H590,6)</f>
      </c>
      <c r="L590" s="38">
        <v>0</v>
      </c>
      <c s="32">
        <f>ROUND(ROUND(L590,2)*ROUND(G590,3),2)</f>
      </c>
      <c s="36" t="s">
        <v>55</v>
      </c>
      <c>
        <f>(M590*21)/100</f>
      </c>
      <c t="s">
        <v>28</v>
      </c>
    </row>
    <row r="591" spans="1:5" ht="25.5">
      <c r="A591" s="35" t="s">
        <v>56</v>
      </c>
      <c r="E591" s="39" t="s">
        <v>4510</v>
      </c>
    </row>
    <row r="592" spans="1:5" ht="12.75">
      <c r="A592" s="35" t="s">
        <v>57</v>
      </c>
      <c r="E592" s="40" t="s">
        <v>5</v>
      </c>
    </row>
    <row r="593" spans="1:5" ht="12.75">
      <c r="A593" t="s">
        <v>58</v>
      </c>
      <c r="E593" s="39" t="s">
        <v>5</v>
      </c>
    </row>
    <row r="594" spans="1:16" ht="12.75">
      <c r="A594" t="s">
        <v>50</v>
      </c>
      <c s="34" t="s">
        <v>1137</v>
      </c>
      <c s="34" t="s">
        <v>4511</v>
      </c>
      <c s="35" t="s">
        <v>5</v>
      </c>
      <c s="6" t="s">
        <v>4512</v>
      </c>
      <c s="36" t="s">
        <v>54</v>
      </c>
      <c s="37">
        <v>180</v>
      </c>
      <c s="36">
        <v>0</v>
      </c>
      <c s="36">
        <f>ROUND(G594*H594,6)</f>
      </c>
      <c r="L594" s="38">
        <v>0</v>
      </c>
      <c s="32">
        <f>ROUND(ROUND(L594,2)*ROUND(G594,3),2)</f>
      </c>
      <c s="36" t="s">
        <v>55</v>
      </c>
      <c>
        <f>(M594*21)/100</f>
      </c>
      <c t="s">
        <v>28</v>
      </c>
    </row>
    <row r="595" spans="1:5" ht="12.75">
      <c r="A595" s="35" t="s">
        <v>56</v>
      </c>
      <c r="E595" s="39" t="s">
        <v>4512</v>
      </c>
    </row>
    <row r="596" spans="1:5" ht="12.75">
      <c r="A596" s="35" t="s">
        <v>57</v>
      </c>
      <c r="E596" s="40" t="s">
        <v>5</v>
      </c>
    </row>
    <row r="597" spans="1:5" ht="12.75">
      <c r="A597" t="s">
        <v>58</v>
      </c>
      <c r="E597" s="39" t="s">
        <v>5</v>
      </c>
    </row>
    <row r="598" spans="1:16" ht="25.5">
      <c r="A598" t="s">
        <v>50</v>
      </c>
      <c s="34" t="s">
        <v>1139</v>
      </c>
      <c s="34" t="s">
        <v>4513</v>
      </c>
      <c s="35" t="s">
        <v>5</v>
      </c>
      <c s="6" t="s">
        <v>809</v>
      </c>
      <c s="36" t="s">
        <v>54</v>
      </c>
      <c s="37">
        <v>14</v>
      </c>
      <c s="36">
        <v>0</v>
      </c>
      <c s="36">
        <f>ROUND(G598*H598,6)</f>
      </c>
      <c r="L598" s="38">
        <v>0</v>
      </c>
      <c s="32">
        <f>ROUND(ROUND(L598,2)*ROUND(G598,3),2)</f>
      </c>
      <c s="36" t="s">
        <v>55</v>
      </c>
      <c>
        <f>(M598*21)/100</f>
      </c>
      <c t="s">
        <v>28</v>
      </c>
    </row>
    <row r="599" spans="1:5" ht="25.5">
      <c r="A599" s="35" t="s">
        <v>56</v>
      </c>
      <c r="E599" s="39" t="s">
        <v>809</v>
      </c>
    </row>
    <row r="600" spans="1:5" ht="12.75">
      <c r="A600" s="35" t="s">
        <v>57</v>
      </c>
      <c r="E600" s="40" t="s">
        <v>5</v>
      </c>
    </row>
    <row r="601" spans="1:5" ht="12.75">
      <c r="A601" t="s">
        <v>58</v>
      </c>
      <c r="E601" s="39" t="s">
        <v>5</v>
      </c>
    </row>
    <row r="602" spans="1:13" ht="12.75">
      <c r="A602" t="s">
        <v>47</v>
      </c>
      <c r="C602" s="31" t="s">
        <v>4514</v>
      </c>
      <c r="E602" s="33" t="s">
        <v>4515</v>
      </c>
      <c r="J602" s="32">
        <f>0</f>
      </c>
      <c s="32">
        <f>0</f>
      </c>
      <c s="32">
        <f>0+L603+L607+L611+L615+L619+L623+L627+L631+L635+L639</f>
      </c>
      <c s="32">
        <f>0+M603+M607+M611+M615+M619+M623+M627+M631+M635+M639</f>
      </c>
    </row>
    <row r="603" spans="1:16" ht="38.25">
      <c r="A603" t="s">
        <v>50</v>
      </c>
      <c s="34" t="s">
        <v>1141</v>
      </c>
      <c s="34" t="s">
        <v>4516</v>
      </c>
      <c s="35" t="s">
        <v>5</v>
      </c>
      <c s="6" t="s">
        <v>4517</v>
      </c>
      <c s="36" t="s">
        <v>54</v>
      </c>
      <c s="37">
        <v>12</v>
      </c>
      <c s="36">
        <v>0</v>
      </c>
      <c s="36">
        <f>ROUND(G603*H603,6)</f>
      </c>
      <c r="L603" s="38">
        <v>0</v>
      </c>
      <c s="32">
        <f>ROUND(ROUND(L603,2)*ROUND(G603,3),2)</f>
      </c>
      <c s="36" t="s">
        <v>55</v>
      </c>
      <c>
        <f>(M603*21)/100</f>
      </c>
      <c t="s">
        <v>28</v>
      </c>
    </row>
    <row r="604" spans="1:5" ht="63.75">
      <c r="A604" s="35" t="s">
        <v>56</v>
      </c>
      <c r="E604" s="39" t="s">
        <v>4518</v>
      </c>
    </row>
    <row r="605" spans="1:5" ht="12.75">
      <c r="A605" s="35" t="s">
        <v>57</v>
      </c>
      <c r="E605" s="40" t="s">
        <v>5</v>
      </c>
    </row>
    <row r="606" spans="1:5" ht="12.75">
      <c r="A606" t="s">
        <v>58</v>
      </c>
      <c r="E606" s="39" t="s">
        <v>5</v>
      </c>
    </row>
    <row r="607" spans="1:16" ht="25.5">
      <c r="A607" t="s">
        <v>50</v>
      </c>
      <c s="34" t="s">
        <v>1143</v>
      </c>
      <c s="34" t="s">
        <v>4519</v>
      </c>
      <c s="35" t="s">
        <v>5</v>
      </c>
      <c s="6" t="s">
        <v>4520</v>
      </c>
      <c s="36" t="s">
        <v>54</v>
      </c>
      <c s="37">
        <v>1</v>
      </c>
      <c s="36">
        <v>0</v>
      </c>
      <c s="36">
        <f>ROUND(G607*H607,6)</f>
      </c>
      <c r="L607" s="38">
        <v>0</v>
      </c>
      <c s="32">
        <f>ROUND(ROUND(L607,2)*ROUND(G607,3),2)</f>
      </c>
      <c s="36" t="s">
        <v>55</v>
      </c>
      <c>
        <f>(M607*21)/100</f>
      </c>
      <c t="s">
        <v>28</v>
      </c>
    </row>
    <row r="608" spans="1:5" ht="25.5">
      <c r="A608" s="35" t="s">
        <v>56</v>
      </c>
      <c r="E608" s="39" t="s">
        <v>4520</v>
      </c>
    </row>
    <row r="609" spans="1:5" ht="12.75">
      <c r="A609" s="35" t="s">
        <v>57</v>
      </c>
      <c r="E609" s="40" t="s">
        <v>5</v>
      </c>
    </row>
    <row r="610" spans="1:5" ht="12.75">
      <c r="A610" t="s">
        <v>58</v>
      </c>
      <c r="E610" s="39" t="s">
        <v>5</v>
      </c>
    </row>
    <row r="611" spans="1:16" ht="12.75">
      <c r="A611" t="s">
        <v>50</v>
      </c>
      <c s="34" t="s">
        <v>1145</v>
      </c>
      <c s="34" t="s">
        <v>4521</v>
      </c>
      <c s="35" t="s">
        <v>5</v>
      </c>
      <c s="6" t="s">
        <v>4522</v>
      </c>
      <c s="36" t="s">
        <v>54</v>
      </c>
      <c s="37">
        <v>1</v>
      </c>
      <c s="36">
        <v>0</v>
      </c>
      <c s="36">
        <f>ROUND(G611*H611,6)</f>
      </c>
      <c r="L611" s="38">
        <v>0</v>
      </c>
      <c s="32">
        <f>ROUND(ROUND(L611,2)*ROUND(G611,3),2)</f>
      </c>
      <c s="36" t="s">
        <v>55</v>
      </c>
      <c>
        <f>(M611*21)/100</f>
      </c>
      <c t="s">
        <v>28</v>
      </c>
    </row>
    <row r="612" spans="1:5" ht="12.75">
      <c r="A612" s="35" t="s">
        <v>56</v>
      </c>
      <c r="E612" s="39" t="s">
        <v>4522</v>
      </c>
    </row>
    <row r="613" spans="1:5" ht="12.75">
      <c r="A613" s="35" t="s">
        <v>57</v>
      </c>
      <c r="E613" s="40" t="s">
        <v>5</v>
      </c>
    </row>
    <row r="614" spans="1:5" ht="38.25">
      <c r="A614" t="s">
        <v>58</v>
      </c>
      <c r="E614" s="39" t="s">
        <v>4523</v>
      </c>
    </row>
    <row r="615" spans="1:16" ht="12.75">
      <c r="A615" t="s">
        <v>50</v>
      </c>
      <c s="34" t="s">
        <v>1908</v>
      </c>
      <c s="34" t="s">
        <v>4524</v>
      </c>
      <c s="35" t="s">
        <v>5</v>
      </c>
      <c s="6" t="s">
        <v>4525</v>
      </c>
      <c s="36" t="s">
        <v>54</v>
      </c>
      <c s="37">
        <v>8</v>
      </c>
      <c s="36">
        <v>0</v>
      </c>
      <c s="36">
        <f>ROUND(G615*H615,6)</f>
      </c>
      <c r="L615" s="38">
        <v>0</v>
      </c>
      <c s="32">
        <f>ROUND(ROUND(L615,2)*ROUND(G615,3),2)</f>
      </c>
      <c s="36" t="s">
        <v>55</v>
      </c>
      <c>
        <f>(M615*21)/100</f>
      </c>
      <c t="s">
        <v>28</v>
      </c>
    </row>
    <row r="616" spans="1:5" ht="12.75">
      <c r="A616" s="35" t="s">
        <v>56</v>
      </c>
      <c r="E616" s="39" t="s">
        <v>4525</v>
      </c>
    </row>
    <row r="617" spans="1:5" ht="12.75">
      <c r="A617" s="35" t="s">
        <v>57</v>
      </c>
      <c r="E617" s="40" t="s">
        <v>5</v>
      </c>
    </row>
    <row r="618" spans="1:5" ht="12.75">
      <c r="A618" t="s">
        <v>58</v>
      </c>
      <c r="E618" s="39" t="s">
        <v>5</v>
      </c>
    </row>
    <row r="619" spans="1:16" ht="12.75">
      <c r="A619" t="s">
        <v>50</v>
      </c>
      <c s="34" t="s">
        <v>1911</v>
      </c>
      <c s="34" t="s">
        <v>4526</v>
      </c>
      <c s="35" t="s">
        <v>5</v>
      </c>
      <c s="6" t="s">
        <v>4527</v>
      </c>
      <c s="36" t="s">
        <v>54</v>
      </c>
      <c s="37">
        <v>2</v>
      </c>
      <c s="36">
        <v>0</v>
      </c>
      <c s="36">
        <f>ROUND(G619*H619,6)</f>
      </c>
      <c r="L619" s="38">
        <v>0</v>
      </c>
      <c s="32">
        <f>ROUND(ROUND(L619,2)*ROUND(G619,3),2)</f>
      </c>
      <c s="36" t="s">
        <v>55</v>
      </c>
      <c>
        <f>(M619*21)/100</f>
      </c>
      <c t="s">
        <v>28</v>
      </c>
    </row>
    <row r="620" spans="1:5" ht="12.75">
      <c r="A620" s="35" t="s">
        <v>56</v>
      </c>
      <c r="E620" s="39" t="s">
        <v>4527</v>
      </c>
    </row>
    <row r="621" spans="1:5" ht="12.75">
      <c r="A621" s="35" t="s">
        <v>57</v>
      </c>
      <c r="E621" s="40" t="s">
        <v>5</v>
      </c>
    </row>
    <row r="622" spans="1:5" ht="12.75">
      <c r="A622" t="s">
        <v>58</v>
      </c>
      <c r="E622" s="39" t="s">
        <v>5</v>
      </c>
    </row>
    <row r="623" spans="1:16" ht="38.25">
      <c r="A623" t="s">
        <v>50</v>
      </c>
      <c s="34" t="s">
        <v>1914</v>
      </c>
      <c s="34" t="s">
        <v>4528</v>
      </c>
      <c s="35" t="s">
        <v>5</v>
      </c>
      <c s="6" t="s">
        <v>4529</v>
      </c>
      <c s="36" t="s">
        <v>54</v>
      </c>
      <c s="37">
        <v>2</v>
      </c>
      <c s="36">
        <v>0</v>
      </c>
      <c s="36">
        <f>ROUND(G623*H623,6)</f>
      </c>
      <c r="L623" s="38">
        <v>0</v>
      </c>
      <c s="32">
        <f>ROUND(ROUND(L623,2)*ROUND(G623,3),2)</f>
      </c>
      <c s="36" t="s">
        <v>55</v>
      </c>
      <c>
        <f>(M623*21)/100</f>
      </c>
      <c t="s">
        <v>28</v>
      </c>
    </row>
    <row r="624" spans="1:5" ht="38.25">
      <c r="A624" s="35" t="s">
        <v>56</v>
      </c>
      <c r="E624" s="39" t="s">
        <v>4530</v>
      </c>
    </row>
    <row r="625" spans="1:5" ht="12.75">
      <c r="A625" s="35" t="s">
        <v>57</v>
      </c>
      <c r="E625" s="40" t="s">
        <v>5</v>
      </c>
    </row>
    <row r="626" spans="1:5" ht="12.75">
      <c r="A626" t="s">
        <v>58</v>
      </c>
      <c r="E626" s="39" t="s">
        <v>5</v>
      </c>
    </row>
    <row r="627" spans="1:16" ht="12.75">
      <c r="A627" t="s">
        <v>50</v>
      </c>
      <c s="34" t="s">
        <v>1917</v>
      </c>
      <c s="34" t="s">
        <v>4531</v>
      </c>
      <c s="35" t="s">
        <v>5</v>
      </c>
      <c s="6" t="s">
        <v>4532</v>
      </c>
      <c s="36" t="s">
        <v>54</v>
      </c>
      <c s="37">
        <v>1</v>
      </c>
      <c s="36">
        <v>0</v>
      </c>
      <c s="36">
        <f>ROUND(G627*H627,6)</f>
      </c>
      <c r="L627" s="38">
        <v>0</v>
      </c>
      <c s="32">
        <f>ROUND(ROUND(L627,2)*ROUND(G627,3),2)</f>
      </c>
      <c s="36" t="s">
        <v>55</v>
      </c>
      <c>
        <f>(M627*21)/100</f>
      </c>
      <c t="s">
        <v>28</v>
      </c>
    </row>
    <row r="628" spans="1:5" ht="12.75">
      <c r="A628" s="35" t="s">
        <v>56</v>
      </c>
      <c r="E628" s="39" t="s">
        <v>4532</v>
      </c>
    </row>
    <row r="629" spans="1:5" ht="12.75">
      <c r="A629" s="35" t="s">
        <v>57</v>
      </c>
      <c r="E629" s="40" t="s">
        <v>5</v>
      </c>
    </row>
    <row r="630" spans="1:5" ht="38.25">
      <c r="A630" t="s">
        <v>58</v>
      </c>
      <c r="E630" s="39" t="s">
        <v>4533</v>
      </c>
    </row>
    <row r="631" spans="1:16" ht="25.5">
      <c r="A631" t="s">
        <v>50</v>
      </c>
      <c s="34" t="s">
        <v>1920</v>
      </c>
      <c s="34" t="s">
        <v>4534</v>
      </c>
      <c s="35" t="s">
        <v>5</v>
      </c>
      <c s="6" t="s">
        <v>4535</v>
      </c>
      <c s="36" t="s">
        <v>54</v>
      </c>
      <c s="37">
        <v>1</v>
      </c>
      <c s="36">
        <v>0</v>
      </c>
      <c s="36">
        <f>ROUND(G631*H631,6)</f>
      </c>
      <c r="L631" s="38">
        <v>0</v>
      </c>
      <c s="32">
        <f>ROUND(ROUND(L631,2)*ROUND(G631,3),2)</f>
      </c>
      <c s="36" t="s">
        <v>55</v>
      </c>
      <c>
        <f>(M631*21)/100</f>
      </c>
      <c t="s">
        <v>28</v>
      </c>
    </row>
    <row r="632" spans="1:5" ht="25.5">
      <c r="A632" s="35" t="s">
        <v>56</v>
      </c>
      <c r="E632" s="39" t="s">
        <v>4535</v>
      </c>
    </row>
    <row r="633" spans="1:5" ht="12.75">
      <c r="A633" s="35" t="s">
        <v>57</v>
      </c>
      <c r="E633" s="40" t="s">
        <v>5</v>
      </c>
    </row>
    <row r="634" spans="1:5" ht="12.75">
      <c r="A634" t="s">
        <v>58</v>
      </c>
      <c r="E634" s="39" t="s">
        <v>5</v>
      </c>
    </row>
    <row r="635" spans="1:16" ht="25.5">
      <c r="A635" t="s">
        <v>50</v>
      </c>
      <c s="34" t="s">
        <v>1923</v>
      </c>
      <c s="34" t="s">
        <v>4536</v>
      </c>
      <c s="35" t="s">
        <v>5</v>
      </c>
      <c s="6" t="s">
        <v>4537</v>
      </c>
      <c s="36" t="s">
        <v>54</v>
      </c>
      <c s="37">
        <v>1</v>
      </c>
      <c s="36">
        <v>0</v>
      </c>
      <c s="36">
        <f>ROUND(G635*H635,6)</f>
      </c>
      <c r="L635" s="38">
        <v>0</v>
      </c>
      <c s="32">
        <f>ROUND(ROUND(L635,2)*ROUND(G635,3),2)</f>
      </c>
      <c s="36" t="s">
        <v>55</v>
      </c>
      <c>
        <f>(M635*21)/100</f>
      </c>
      <c t="s">
        <v>28</v>
      </c>
    </row>
    <row r="636" spans="1:5" ht="25.5">
      <c r="A636" s="35" t="s">
        <v>56</v>
      </c>
      <c r="E636" s="39" t="s">
        <v>4537</v>
      </c>
    </row>
    <row r="637" spans="1:5" ht="12.75">
      <c r="A637" s="35" t="s">
        <v>57</v>
      </c>
      <c r="E637" s="40" t="s">
        <v>5</v>
      </c>
    </row>
    <row r="638" spans="1:5" ht="63.75">
      <c r="A638" t="s">
        <v>58</v>
      </c>
      <c r="E638" s="39" t="s">
        <v>4538</v>
      </c>
    </row>
    <row r="639" spans="1:16" ht="25.5">
      <c r="A639" t="s">
        <v>50</v>
      </c>
      <c s="34" t="s">
        <v>1929</v>
      </c>
      <c s="34" t="s">
        <v>4539</v>
      </c>
      <c s="35" t="s">
        <v>5</v>
      </c>
      <c s="6" t="s">
        <v>4540</v>
      </c>
      <c s="36" t="s">
        <v>54</v>
      </c>
      <c s="37">
        <v>1</v>
      </c>
      <c s="36">
        <v>0</v>
      </c>
      <c s="36">
        <f>ROUND(G639*H639,6)</f>
      </c>
      <c r="L639" s="38">
        <v>0</v>
      </c>
      <c s="32">
        <f>ROUND(ROUND(L639,2)*ROUND(G639,3),2)</f>
      </c>
      <c s="36" t="s">
        <v>55</v>
      </c>
      <c>
        <f>(M639*21)/100</f>
      </c>
      <c t="s">
        <v>28</v>
      </c>
    </row>
    <row r="640" spans="1:5" ht="25.5">
      <c r="A640" s="35" t="s">
        <v>56</v>
      </c>
      <c r="E640" s="39" t="s">
        <v>4540</v>
      </c>
    </row>
    <row r="641" spans="1:5" ht="12.75">
      <c r="A641" s="35" t="s">
        <v>57</v>
      </c>
      <c r="E641" s="40" t="s">
        <v>5</v>
      </c>
    </row>
    <row r="642" spans="1:5" ht="38.25">
      <c r="A642" t="s">
        <v>58</v>
      </c>
      <c r="E642" s="39" t="s">
        <v>4492</v>
      </c>
    </row>
    <row r="643" spans="1:13" ht="12.75">
      <c r="A643" t="s">
        <v>47</v>
      </c>
      <c r="C643" s="31" t="s">
        <v>4541</v>
      </c>
      <c r="E643" s="33" t="s">
        <v>4542</v>
      </c>
      <c r="J643" s="32">
        <f>0</f>
      </c>
      <c s="32">
        <f>0</f>
      </c>
      <c s="32">
        <f>0+L644+L648+L652+L656+L660+L664+L668+L672+L676+L680+L684</f>
      </c>
      <c s="32">
        <f>0+M644+M648+M652+M656+M660+M664+M668+M672+M676+M680+M684</f>
      </c>
    </row>
    <row r="644" spans="1:16" ht="25.5">
      <c r="A644" t="s">
        <v>50</v>
      </c>
      <c s="34" t="s">
        <v>1933</v>
      </c>
      <c s="34" t="s">
        <v>4543</v>
      </c>
      <c s="35" t="s">
        <v>5</v>
      </c>
      <c s="6" t="s">
        <v>4544</v>
      </c>
      <c s="36" t="s">
        <v>54</v>
      </c>
      <c s="37">
        <v>1</v>
      </c>
      <c s="36">
        <v>0</v>
      </c>
      <c s="36">
        <f>ROUND(G644*H644,6)</f>
      </c>
      <c r="L644" s="38">
        <v>0</v>
      </c>
      <c s="32">
        <f>ROUND(ROUND(L644,2)*ROUND(G644,3),2)</f>
      </c>
      <c s="36" t="s">
        <v>55</v>
      </c>
      <c>
        <f>(M644*21)/100</f>
      </c>
      <c t="s">
        <v>28</v>
      </c>
    </row>
    <row r="645" spans="1:5" ht="25.5">
      <c r="A645" s="35" t="s">
        <v>56</v>
      </c>
      <c r="E645" s="39" t="s">
        <v>4544</v>
      </c>
    </row>
    <row r="646" spans="1:5" ht="12.75">
      <c r="A646" s="35" t="s">
        <v>57</v>
      </c>
      <c r="E646" s="40" t="s">
        <v>5</v>
      </c>
    </row>
    <row r="647" spans="1:5" ht="38.25">
      <c r="A647" t="s">
        <v>58</v>
      </c>
      <c r="E647" s="39" t="s">
        <v>4545</v>
      </c>
    </row>
    <row r="648" spans="1:16" ht="12.75">
      <c r="A648" t="s">
        <v>50</v>
      </c>
      <c s="34" t="s">
        <v>1936</v>
      </c>
      <c s="34" t="s">
        <v>4546</v>
      </c>
      <c s="35" t="s">
        <v>5</v>
      </c>
      <c s="6" t="s">
        <v>4547</v>
      </c>
      <c s="36" t="s">
        <v>54</v>
      </c>
      <c s="37">
        <v>1</v>
      </c>
      <c s="36">
        <v>0</v>
      </c>
      <c s="36">
        <f>ROUND(G648*H648,6)</f>
      </c>
      <c r="L648" s="38">
        <v>0</v>
      </c>
      <c s="32">
        <f>ROUND(ROUND(L648,2)*ROUND(G648,3),2)</f>
      </c>
      <c s="36" t="s">
        <v>55</v>
      </c>
      <c>
        <f>(M648*21)/100</f>
      </c>
      <c t="s">
        <v>28</v>
      </c>
    </row>
    <row r="649" spans="1:5" ht="12.75">
      <c r="A649" s="35" t="s">
        <v>56</v>
      </c>
      <c r="E649" s="39" t="s">
        <v>4547</v>
      </c>
    </row>
    <row r="650" spans="1:5" ht="12.75">
      <c r="A650" s="35" t="s">
        <v>57</v>
      </c>
      <c r="E650" s="40" t="s">
        <v>5</v>
      </c>
    </row>
    <row r="651" spans="1:5" ht="12.75">
      <c r="A651" t="s">
        <v>58</v>
      </c>
      <c r="E651" s="39" t="s">
        <v>5</v>
      </c>
    </row>
    <row r="652" spans="1:16" ht="12.75">
      <c r="A652" t="s">
        <v>50</v>
      </c>
      <c s="34" t="s">
        <v>1940</v>
      </c>
      <c s="34" t="s">
        <v>4548</v>
      </c>
      <c s="35" t="s">
        <v>5</v>
      </c>
      <c s="6" t="s">
        <v>4549</v>
      </c>
      <c s="36" t="s">
        <v>54</v>
      </c>
      <c s="37">
        <v>1</v>
      </c>
      <c s="36">
        <v>0</v>
      </c>
      <c s="36">
        <f>ROUND(G652*H652,6)</f>
      </c>
      <c r="L652" s="38">
        <v>0</v>
      </c>
      <c s="32">
        <f>ROUND(ROUND(L652,2)*ROUND(G652,3),2)</f>
      </c>
      <c s="36" t="s">
        <v>55</v>
      </c>
      <c>
        <f>(M652*21)/100</f>
      </c>
      <c t="s">
        <v>28</v>
      </c>
    </row>
    <row r="653" spans="1:5" ht="12.75">
      <c r="A653" s="35" t="s">
        <v>56</v>
      </c>
      <c r="E653" s="39" t="s">
        <v>4549</v>
      </c>
    </row>
    <row r="654" spans="1:5" ht="12.75">
      <c r="A654" s="35" t="s">
        <v>57</v>
      </c>
      <c r="E654" s="40" t="s">
        <v>5</v>
      </c>
    </row>
    <row r="655" spans="1:5" ht="12.75">
      <c r="A655" t="s">
        <v>58</v>
      </c>
      <c r="E655" s="39" t="s">
        <v>5</v>
      </c>
    </row>
    <row r="656" spans="1:16" ht="12.75">
      <c r="A656" t="s">
        <v>50</v>
      </c>
      <c s="34" t="s">
        <v>1943</v>
      </c>
      <c s="34" t="s">
        <v>4550</v>
      </c>
      <c s="35" t="s">
        <v>5</v>
      </c>
      <c s="6" t="s">
        <v>4551</v>
      </c>
      <c s="36" t="s">
        <v>54</v>
      </c>
      <c s="37">
        <v>3</v>
      </c>
      <c s="36">
        <v>0</v>
      </c>
      <c s="36">
        <f>ROUND(G656*H656,6)</f>
      </c>
      <c r="L656" s="38">
        <v>0</v>
      </c>
      <c s="32">
        <f>ROUND(ROUND(L656,2)*ROUND(G656,3),2)</f>
      </c>
      <c s="36" t="s">
        <v>55</v>
      </c>
      <c>
        <f>(M656*21)/100</f>
      </c>
      <c t="s">
        <v>28</v>
      </c>
    </row>
    <row r="657" spans="1:5" ht="12.75">
      <c r="A657" s="35" t="s">
        <v>56</v>
      </c>
      <c r="E657" s="39" t="s">
        <v>4551</v>
      </c>
    </row>
    <row r="658" spans="1:5" ht="12.75">
      <c r="A658" s="35" t="s">
        <v>57</v>
      </c>
      <c r="E658" s="40" t="s">
        <v>5</v>
      </c>
    </row>
    <row r="659" spans="1:5" ht="12.75">
      <c r="A659" t="s">
        <v>58</v>
      </c>
      <c r="E659" s="39" t="s">
        <v>5</v>
      </c>
    </row>
    <row r="660" spans="1:16" ht="12.75">
      <c r="A660" t="s">
        <v>50</v>
      </c>
      <c s="34" t="s">
        <v>1947</v>
      </c>
      <c s="34" t="s">
        <v>4552</v>
      </c>
      <c s="35" t="s">
        <v>5</v>
      </c>
      <c s="6" t="s">
        <v>4553</v>
      </c>
      <c s="36" t="s">
        <v>54</v>
      </c>
      <c s="37">
        <v>1</v>
      </c>
      <c s="36">
        <v>0</v>
      </c>
      <c s="36">
        <f>ROUND(G660*H660,6)</f>
      </c>
      <c r="L660" s="38">
        <v>0</v>
      </c>
      <c s="32">
        <f>ROUND(ROUND(L660,2)*ROUND(G660,3),2)</f>
      </c>
      <c s="36" t="s">
        <v>55</v>
      </c>
      <c>
        <f>(M660*21)/100</f>
      </c>
      <c t="s">
        <v>28</v>
      </c>
    </row>
    <row r="661" spans="1:5" ht="12.75">
      <c r="A661" s="35" t="s">
        <v>56</v>
      </c>
      <c r="E661" s="39" t="s">
        <v>4553</v>
      </c>
    </row>
    <row r="662" spans="1:5" ht="12.75">
      <c r="A662" s="35" t="s">
        <v>57</v>
      </c>
      <c r="E662" s="40" t="s">
        <v>5</v>
      </c>
    </row>
    <row r="663" spans="1:5" ht="12.75">
      <c r="A663" t="s">
        <v>58</v>
      </c>
      <c r="E663" s="39" t="s">
        <v>5</v>
      </c>
    </row>
    <row r="664" spans="1:16" ht="25.5">
      <c r="A664" t="s">
        <v>50</v>
      </c>
      <c s="34" t="s">
        <v>1950</v>
      </c>
      <c s="34" t="s">
        <v>4554</v>
      </c>
      <c s="35" t="s">
        <v>5</v>
      </c>
      <c s="6" t="s">
        <v>4555</v>
      </c>
      <c s="36" t="s">
        <v>54</v>
      </c>
      <c s="37">
        <v>1</v>
      </c>
      <c s="36">
        <v>0</v>
      </c>
      <c s="36">
        <f>ROUND(G664*H664,6)</f>
      </c>
      <c r="L664" s="38">
        <v>0</v>
      </c>
      <c s="32">
        <f>ROUND(ROUND(L664,2)*ROUND(G664,3),2)</f>
      </c>
      <c s="36" t="s">
        <v>55</v>
      </c>
      <c>
        <f>(M664*21)/100</f>
      </c>
      <c t="s">
        <v>28</v>
      </c>
    </row>
    <row r="665" spans="1:5" ht="25.5">
      <c r="A665" s="35" t="s">
        <v>56</v>
      </c>
      <c r="E665" s="39" t="s">
        <v>4555</v>
      </c>
    </row>
    <row r="666" spans="1:5" ht="12.75">
      <c r="A666" s="35" t="s">
        <v>57</v>
      </c>
      <c r="E666" s="40" t="s">
        <v>5</v>
      </c>
    </row>
    <row r="667" spans="1:5" ht="38.25">
      <c r="A667" t="s">
        <v>58</v>
      </c>
      <c r="E667" s="39" t="s">
        <v>4556</v>
      </c>
    </row>
    <row r="668" spans="1:16" ht="12.75">
      <c r="A668" t="s">
        <v>50</v>
      </c>
      <c s="34" t="s">
        <v>1954</v>
      </c>
      <c s="34" t="s">
        <v>4557</v>
      </c>
      <c s="35" t="s">
        <v>5</v>
      </c>
      <c s="6" t="s">
        <v>4558</v>
      </c>
      <c s="36" t="s">
        <v>54</v>
      </c>
      <c s="37">
        <v>2</v>
      </c>
      <c s="36">
        <v>0</v>
      </c>
      <c s="36">
        <f>ROUND(G668*H668,6)</f>
      </c>
      <c r="L668" s="38">
        <v>0</v>
      </c>
      <c s="32">
        <f>ROUND(ROUND(L668,2)*ROUND(G668,3),2)</f>
      </c>
      <c s="36" t="s">
        <v>55</v>
      </c>
      <c>
        <f>(M668*21)/100</f>
      </c>
      <c t="s">
        <v>28</v>
      </c>
    </row>
    <row r="669" spans="1:5" ht="12.75">
      <c r="A669" s="35" t="s">
        <v>56</v>
      </c>
      <c r="E669" s="39" t="s">
        <v>4558</v>
      </c>
    </row>
    <row r="670" spans="1:5" ht="12.75">
      <c r="A670" s="35" t="s">
        <v>57</v>
      </c>
      <c r="E670" s="40" t="s">
        <v>5</v>
      </c>
    </row>
    <row r="671" spans="1:5" ht="38.25">
      <c r="A671" t="s">
        <v>58</v>
      </c>
      <c r="E671" s="39" t="s">
        <v>4559</v>
      </c>
    </row>
    <row r="672" spans="1:16" ht="12.75">
      <c r="A672" t="s">
        <v>50</v>
      </c>
      <c s="34" t="s">
        <v>1957</v>
      </c>
      <c s="34" t="s">
        <v>4560</v>
      </c>
      <c s="35" t="s">
        <v>5</v>
      </c>
      <c s="6" t="s">
        <v>4561</v>
      </c>
      <c s="36" t="s">
        <v>54</v>
      </c>
      <c s="37">
        <v>1</v>
      </c>
      <c s="36">
        <v>0</v>
      </c>
      <c s="36">
        <f>ROUND(G672*H672,6)</f>
      </c>
      <c r="L672" s="38">
        <v>0</v>
      </c>
      <c s="32">
        <f>ROUND(ROUND(L672,2)*ROUND(G672,3),2)</f>
      </c>
      <c s="36" t="s">
        <v>55</v>
      </c>
      <c>
        <f>(M672*21)/100</f>
      </c>
      <c t="s">
        <v>28</v>
      </c>
    </row>
    <row r="673" spans="1:5" ht="12.75">
      <c r="A673" s="35" t="s">
        <v>56</v>
      </c>
      <c r="E673" s="39" t="s">
        <v>4561</v>
      </c>
    </row>
    <row r="674" spans="1:5" ht="12.75">
      <c r="A674" s="35" t="s">
        <v>57</v>
      </c>
      <c r="E674" s="40" t="s">
        <v>5</v>
      </c>
    </row>
    <row r="675" spans="1:5" ht="12.75">
      <c r="A675" t="s">
        <v>58</v>
      </c>
      <c r="E675" s="39" t="s">
        <v>5</v>
      </c>
    </row>
    <row r="676" spans="1:16" ht="25.5">
      <c r="A676" t="s">
        <v>50</v>
      </c>
      <c s="34" t="s">
        <v>1961</v>
      </c>
      <c s="34" t="s">
        <v>4562</v>
      </c>
      <c s="35" t="s">
        <v>5</v>
      </c>
      <c s="6" t="s">
        <v>4563</v>
      </c>
      <c s="36" t="s">
        <v>54</v>
      </c>
      <c s="37">
        <v>1</v>
      </c>
      <c s="36">
        <v>0</v>
      </c>
      <c s="36">
        <f>ROUND(G676*H676,6)</f>
      </c>
      <c r="L676" s="38">
        <v>0</v>
      </c>
      <c s="32">
        <f>ROUND(ROUND(L676,2)*ROUND(G676,3),2)</f>
      </c>
      <c s="36" t="s">
        <v>55</v>
      </c>
      <c>
        <f>(M676*21)/100</f>
      </c>
      <c t="s">
        <v>28</v>
      </c>
    </row>
    <row r="677" spans="1:5" ht="25.5">
      <c r="A677" s="35" t="s">
        <v>56</v>
      </c>
      <c r="E677" s="39" t="s">
        <v>4563</v>
      </c>
    </row>
    <row r="678" spans="1:5" ht="12.75">
      <c r="A678" s="35" t="s">
        <v>57</v>
      </c>
      <c r="E678" s="40" t="s">
        <v>5</v>
      </c>
    </row>
    <row r="679" spans="1:5" ht="12.75">
      <c r="A679" t="s">
        <v>58</v>
      </c>
      <c r="E679" s="39" t="s">
        <v>5</v>
      </c>
    </row>
    <row r="680" spans="1:16" ht="12.75">
      <c r="A680" t="s">
        <v>50</v>
      </c>
      <c s="34" t="s">
        <v>1964</v>
      </c>
      <c s="34" t="s">
        <v>4564</v>
      </c>
      <c s="35" t="s">
        <v>5</v>
      </c>
      <c s="6" t="s">
        <v>4565</v>
      </c>
      <c s="36" t="s">
        <v>54</v>
      </c>
      <c s="37">
        <v>1</v>
      </c>
      <c s="36">
        <v>0</v>
      </c>
      <c s="36">
        <f>ROUND(G680*H680,6)</f>
      </c>
      <c r="L680" s="38">
        <v>0</v>
      </c>
      <c s="32">
        <f>ROUND(ROUND(L680,2)*ROUND(G680,3),2)</f>
      </c>
      <c s="36" t="s">
        <v>55</v>
      </c>
      <c>
        <f>(M680*21)/100</f>
      </c>
      <c t="s">
        <v>28</v>
      </c>
    </row>
    <row r="681" spans="1:5" ht="12.75">
      <c r="A681" s="35" t="s">
        <v>56</v>
      </c>
      <c r="E681" s="39" t="s">
        <v>4565</v>
      </c>
    </row>
    <row r="682" spans="1:5" ht="12.75">
      <c r="A682" s="35" t="s">
        <v>57</v>
      </c>
      <c r="E682" s="40" t="s">
        <v>5</v>
      </c>
    </row>
    <row r="683" spans="1:5" ht="38.25">
      <c r="A683" t="s">
        <v>58</v>
      </c>
      <c r="E683" s="39" t="s">
        <v>4566</v>
      </c>
    </row>
    <row r="684" spans="1:16" ht="25.5">
      <c r="A684" t="s">
        <v>50</v>
      </c>
      <c s="34" t="s">
        <v>1967</v>
      </c>
      <c s="34" t="s">
        <v>4567</v>
      </c>
      <c s="35" t="s">
        <v>5</v>
      </c>
      <c s="6" t="s">
        <v>4540</v>
      </c>
      <c s="36" t="s">
        <v>54</v>
      </c>
      <c s="37">
        <v>1</v>
      </c>
      <c s="36">
        <v>0</v>
      </c>
      <c s="36">
        <f>ROUND(G684*H684,6)</f>
      </c>
      <c r="L684" s="38">
        <v>0</v>
      </c>
      <c s="32">
        <f>ROUND(ROUND(L684,2)*ROUND(G684,3),2)</f>
      </c>
      <c s="36" t="s">
        <v>55</v>
      </c>
      <c>
        <f>(M684*21)/100</f>
      </c>
      <c t="s">
        <v>28</v>
      </c>
    </row>
    <row r="685" spans="1:5" ht="25.5">
      <c r="A685" s="35" t="s">
        <v>56</v>
      </c>
      <c r="E685" s="39" t="s">
        <v>4540</v>
      </c>
    </row>
    <row r="686" spans="1:5" ht="12.75">
      <c r="A686" s="35" t="s">
        <v>57</v>
      </c>
      <c r="E686" s="40" t="s">
        <v>5</v>
      </c>
    </row>
    <row r="687" spans="1:5" ht="38.25">
      <c r="A687" t="s">
        <v>58</v>
      </c>
      <c r="E687" s="39" t="s">
        <v>4295</v>
      </c>
    </row>
    <row r="688" spans="1:13" ht="12.75">
      <c r="A688" t="s">
        <v>47</v>
      </c>
      <c r="C688" s="31" t="s">
        <v>4568</v>
      </c>
      <c r="E688" s="33" t="s">
        <v>4569</v>
      </c>
      <c r="J688" s="32">
        <f>0</f>
      </c>
      <c s="32">
        <f>0</f>
      </c>
      <c s="32">
        <f>0+L689+L693+L697+L701+L705+L709+L713+L717</f>
      </c>
      <c s="32">
        <f>0+M689+M693+M697+M701+M705+M709+M713+M717</f>
      </c>
    </row>
    <row r="689" spans="1:16" ht="25.5">
      <c r="A689" t="s">
        <v>50</v>
      </c>
      <c s="34" t="s">
        <v>1970</v>
      </c>
      <c s="34" t="s">
        <v>4570</v>
      </c>
      <c s="35" t="s">
        <v>5</v>
      </c>
      <c s="6" t="s">
        <v>4571</v>
      </c>
      <c s="36" t="s">
        <v>54</v>
      </c>
      <c s="37">
        <v>1</v>
      </c>
      <c s="36">
        <v>0</v>
      </c>
      <c s="36">
        <f>ROUND(G689*H689,6)</f>
      </c>
      <c r="L689" s="38">
        <v>0</v>
      </c>
      <c s="32">
        <f>ROUND(ROUND(L689,2)*ROUND(G689,3),2)</f>
      </c>
      <c s="36" t="s">
        <v>55</v>
      </c>
      <c>
        <f>(M689*21)/100</f>
      </c>
      <c t="s">
        <v>28</v>
      </c>
    </row>
    <row r="690" spans="1:5" ht="25.5">
      <c r="A690" s="35" t="s">
        <v>56</v>
      </c>
      <c r="E690" s="39" t="s">
        <v>4571</v>
      </c>
    </row>
    <row r="691" spans="1:5" ht="12.75">
      <c r="A691" s="35" t="s">
        <v>57</v>
      </c>
      <c r="E691" s="40" t="s">
        <v>5</v>
      </c>
    </row>
    <row r="692" spans="1:5" ht="38.25">
      <c r="A692" t="s">
        <v>58</v>
      </c>
      <c r="E692" s="39" t="s">
        <v>4545</v>
      </c>
    </row>
    <row r="693" spans="1:16" ht="12.75">
      <c r="A693" t="s">
        <v>50</v>
      </c>
      <c s="34" t="s">
        <v>1974</v>
      </c>
      <c s="34" t="s">
        <v>4572</v>
      </c>
      <c s="35" t="s">
        <v>5</v>
      </c>
      <c s="6" t="s">
        <v>4547</v>
      </c>
      <c s="36" t="s">
        <v>54</v>
      </c>
      <c s="37">
        <v>1</v>
      </c>
      <c s="36">
        <v>0</v>
      </c>
      <c s="36">
        <f>ROUND(G693*H693,6)</f>
      </c>
      <c r="L693" s="38">
        <v>0</v>
      </c>
      <c s="32">
        <f>ROUND(ROUND(L693,2)*ROUND(G693,3),2)</f>
      </c>
      <c s="36" t="s">
        <v>55</v>
      </c>
      <c>
        <f>(M693*21)/100</f>
      </c>
      <c t="s">
        <v>28</v>
      </c>
    </row>
    <row r="694" spans="1:5" ht="12.75">
      <c r="A694" s="35" t="s">
        <v>56</v>
      </c>
      <c r="E694" s="39" t="s">
        <v>4547</v>
      </c>
    </row>
    <row r="695" spans="1:5" ht="12.75">
      <c r="A695" s="35" t="s">
        <v>57</v>
      </c>
      <c r="E695" s="40" t="s">
        <v>5</v>
      </c>
    </row>
    <row r="696" spans="1:5" ht="12.75">
      <c r="A696" t="s">
        <v>58</v>
      </c>
      <c r="E696" s="39" t="s">
        <v>5</v>
      </c>
    </row>
    <row r="697" spans="1:16" ht="12.75">
      <c r="A697" t="s">
        <v>50</v>
      </c>
      <c s="34" t="s">
        <v>1977</v>
      </c>
      <c s="34" t="s">
        <v>4573</v>
      </c>
      <c s="35" t="s">
        <v>5</v>
      </c>
      <c s="6" t="s">
        <v>4574</v>
      </c>
      <c s="36" t="s">
        <v>54</v>
      </c>
      <c s="37">
        <v>1</v>
      </c>
      <c s="36">
        <v>0</v>
      </c>
      <c s="36">
        <f>ROUND(G697*H697,6)</f>
      </c>
      <c r="L697" s="38">
        <v>0</v>
      </c>
      <c s="32">
        <f>ROUND(ROUND(L697,2)*ROUND(G697,3),2)</f>
      </c>
      <c s="36" t="s">
        <v>55</v>
      </c>
      <c>
        <f>(M697*21)/100</f>
      </c>
      <c t="s">
        <v>28</v>
      </c>
    </row>
    <row r="698" spans="1:5" ht="12.75">
      <c r="A698" s="35" t="s">
        <v>56</v>
      </c>
      <c r="E698" s="39" t="s">
        <v>4574</v>
      </c>
    </row>
    <row r="699" spans="1:5" ht="12.75">
      <c r="A699" s="35" t="s">
        <v>57</v>
      </c>
      <c r="E699" s="40" t="s">
        <v>5</v>
      </c>
    </row>
    <row r="700" spans="1:5" ht="12.75">
      <c r="A700" t="s">
        <v>58</v>
      </c>
      <c r="E700" s="39" t="s">
        <v>5</v>
      </c>
    </row>
    <row r="701" spans="1:16" ht="12.75">
      <c r="A701" t="s">
        <v>50</v>
      </c>
      <c s="34" t="s">
        <v>1981</v>
      </c>
      <c s="34" t="s">
        <v>4575</v>
      </c>
      <c s="35" t="s">
        <v>5</v>
      </c>
      <c s="6" t="s">
        <v>4576</v>
      </c>
      <c s="36" t="s">
        <v>54</v>
      </c>
      <c s="37">
        <v>3</v>
      </c>
      <c s="36">
        <v>0</v>
      </c>
      <c s="36">
        <f>ROUND(G701*H701,6)</f>
      </c>
      <c r="L701" s="38">
        <v>0</v>
      </c>
      <c s="32">
        <f>ROUND(ROUND(L701,2)*ROUND(G701,3),2)</f>
      </c>
      <c s="36" t="s">
        <v>55</v>
      </c>
      <c>
        <f>(M701*21)/100</f>
      </c>
      <c t="s">
        <v>28</v>
      </c>
    </row>
    <row r="702" spans="1:5" ht="12.75">
      <c r="A702" s="35" t="s">
        <v>56</v>
      </c>
      <c r="E702" s="39" t="s">
        <v>4576</v>
      </c>
    </row>
    <row r="703" spans="1:5" ht="12.75">
      <c r="A703" s="35" t="s">
        <v>57</v>
      </c>
      <c r="E703" s="40" t="s">
        <v>5</v>
      </c>
    </row>
    <row r="704" spans="1:5" ht="12.75">
      <c r="A704" t="s">
        <v>58</v>
      </c>
      <c r="E704" s="39" t="s">
        <v>5</v>
      </c>
    </row>
    <row r="705" spans="1:16" ht="12.75">
      <c r="A705" t="s">
        <v>50</v>
      </c>
      <c s="34" t="s">
        <v>1984</v>
      </c>
      <c s="34" t="s">
        <v>4577</v>
      </c>
      <c s="35" t="s">
        <v>5</v>
      </c>
      <c s="6" t="s">
        <v>4578</v>
      </c>
      <c s="36" t="s">
        <v>54</v>
      </c>
      <c s="37">
        <v>3</v>
      </c>
      <c s="36">
        <v>0</v>
      </c>
      <c s="36">
        <f>ROUND(G705*H705,6)</f>
      </c>
      <c r="L705" s="38">
        <v>0</v>
      </c>
      <c s="32">
        <f>ROUND(ROUND(L705,2)*ROUND(G705,3),2)</f>
      </c>
      <c s="36" t="s">
        <v>55</v>
      </c>
      <c>
        <f>(M705*21)/100</f>
      </c>
      <c t="s">
        <v>28</v>
      </c>
    </row>
    <row r="706" spans="1:5" ht="12.75">
      <c r="A706" s="35" t="s">
        <v>56</v>
      </c>
      <c r="E706" s="39" t="s">
        <v>4578</v>
      </c>
    </row>
    <row r="707" spans="1:5" ht="12.75">
      <c r="A707" s="35" t="s">
        <v>57</v>
      </c>
      <c r="E707" s="40" t="s">
        <v>5</v>
      </c>
    </row>
    <row r="708" spans="1:5" ht="12.75">
      <c r="A708" t="s">
        <v>58</v>
      </c>
      <c r="E708" s="39" t="s">
        <v>5</v>
      </c>
    </row>
    <row r="709" spans="1:16" ht="12.75">
      <c r="A709" t="s">
        <v>50</v>
      </c>
      <c s="34" t="s">
        <v>1987</v>
      </c>
      <c s="34" t="s">
        <v>4579</v>
      </c>
      <c s="35" t="s">
        <v>5</v>
      </c>
      <c s="6" t="s">
        <v>4580</v>
      </c>
      <c s="36" t="s">
        <v>54</v>
      </c>
      <c s="37">
        <v>1</v>
      </c>
      <c s="36">
        <v>0</v>
      </c>
      <c s="36">
        <f>ROUND(G709*H709,6)</f>
      </c>
      <c r="L709" s="38">
        <v>0</v>
      </c>
      <c s="32">
        <f>ROUND(ROUND(L709,2)*ROUND(G709,3),2)</f>
      </c>
      <c s="36" t="s">
        <v>55</v>
      </c>
      <c>
        <f>(M709*21)/100</f>
      </c>
      <c t="s">
        <v>28</v>
      </c>
    </row>
    <row r="710" spans="1:5" ht="12.75">
      <c r="A710" s="35" t="s">
        <v>56</v>
      </c>
      <c r="E710" s="39" t="s">
        <v>4580</v>
      </c>
    </row>
    <row r="711" spans="1:5" ht="12.75">
      <c r="A711" s="35" t="s">
        <v>57</v>
      </c>
      <c r="E711" s="40" t="s">
        <v>5</v>
      </c>
    </row>
    <row r="712" spans="1:5" ht="12.75">
      <c r="A712" t="s">
        <v>58</v>
      </c>
      <c r="E712" s="39" t="s">
        <v>5</v>
      </c>
    </row>
    <row r="713" spans="1:16" ht="25.5">
      <c r="A713" t="s">
        <v>50</v>
      </c>
      <c s="34" t="s">
        <v>1990</v>
      </c>
      <c s="34" t="s">
        <v>4581</v>
      </c>
      <c s="35" t="s">
        <v>5</v>
      </c>
      <c s="6" t="s">
        <v>4582</v>
      </c>
      <c s="36" t="s">
        <v>54</v>
      </c>
      <c s="37">
        <v>5</v>
      </c>
      <c s="36">
        <v>0</v>
      </c>
      <c s="36">
        <f>ROUND(G713*H713,6)</f>
      </c>
      <c r="L713" s="38">
        <v>0</v>
      </c>
      <c s="32">
        <f>ROUND(ROUND(L713,2)*ROUND(G713,3),2)</f>
      </c>
      <c s="36" t="s">
        <v>55</v>
      </c>
      <c>
        <f>(M713*21)/100</f>
      </c>
      <c t="s">
        <v>28</v>
      </c>
    </row>
    <row r="714" spans="1:5" ht="25.5">
      <c r="A714" s="35" t="s">
        <v>56</v>
      </c>
      <c r="E714" s="39" t="s">
        <v>4582</v>
      </c>
    </row>
    <row r="715" spans="1:5" ht="12.75">
      <c r="A715" s="35" t="s">
        <v>57</v>
      </c>
      <c r="E715" s="40" t="s">
        <v>5</v>
      </c>
    </row>
    <row r="716" spans="1:5" ht="12.75">
      <c r="A716" t="s">
        <v>58</v>
      </c>
      <c r="E716" s="39" t="s">
        <v>5</v>
      </c>
    </row>
    <row r="717" spans="1:16" ht="25.5">
      <c r="A717" t="s">
        <v>50</v>
      </c>
      <c s="34" t="s">
        <v>1993</v>
      </c>
      <c s="34" t="s">
        <v>4583</v>
      </c>
      <c s="35" t="s">
        <v>5</v>
      </c>
      <c s="6" t="s">
        <v>4540</v>
      </c>
      <c s="36" t="s">
        <v>54</v>
      </c>
      <c s="37">
        <v>1</v>
      </c>
      <c s="36">
        <v>0</v>
      </c>
      <c s="36">
        <f>ROUND(G717*H717,6)</f>
      </c>
      <c r="L717" s="38">
        <v>0</v>
      </c>
      <c s="32">
        <f>ROUND(ROUND(L717,2)*ROUND(G717,3),2)</f>
      </c>
      <c s="36" t="s">
        <v>55</v>
      </c>
      <c>
        <f>(M717*21)/100</f>
      </c>
      <c t="s">
        <v>28</v>
      </c>
    </row>
    <row r="718" spans="1:5" ht="25.5">
      <c r="A718" s="35" t="s">
        <v>56</v>
      </c>
      <c r="E718" s="39" t="s">
        <v>4540</v>
      </c>
    </row>
    <row r="719" spans="1:5" ht="12.75">
      <c r="A719" s="35" t="s">
        <v>57</v>
      </c>
      <c r="E719" s="40" t="s">
        <v>5</v>
      </c>
    </row>
    <row r="720" spans="1:5" ht="38.25">
      <c r="A720" t="s">
        <v>58</v>
      </c>
      <c r="E720" s="39" t="s">
        <v>4295</v>
      </c>
    </row>
    <row r="721" spans="1:13" ht="12.75">
      <c r="A721" t="s">
        <v>47</v>
      </c>
      <c r="C721" s="31" t="s">
        <v>4584</v>
      </c>
      <c r="E721" s="33" t="s">
        <v>4585</v>
      </c>
      <c r="J721" s="32">
        <f>0</f>
      </c>
      <c s="32">
        <f>0</f>
      </c>
      <c s="32">
        <f>0+L722+L726+L730+L734+L738+L742+L746+L750</f>
      </c>
      <c s="32">
        <f>0+M722+M726+M730+M734+M738+M742+M746+M750</f>
      </c>
    </row>
    <row r="722" spans="1:16" ht="25.5">
      <c r="A722" t="s">
        <v>50</v>
      </c>
      <c s="34" t="s">
        <v>1996</v>
      </c>
      <c s="34" t="s">
        <v>4586</v>
      </c>
      <c s="35" t="s">
        <v>5</v>
      </c>
      <c s="6" t="s">
        <v>4571</v>
      </c>
      <c s="36" t="s">
        <v>54</v>
      </c>
      <c s="37">
        <v>1</v>
      </c>
      <c s="36">
        <v>0</v>
      </c>
      <c s="36">
        <f>ROUND(G722*H722,6)</f>
      </c>
      <c r="L722" s="38">
        <v>0</v>
      </c>
      <c s="32">
        <f>ROUND(ROUND(L722,2)*ROUND(G722,3),2)</f>
      </c>
      <c s="36" t="s">
        <v>55</v>
      </c>
      <c>
        <f>(M722*21)/100</f>
      </c>
      <c t="s">
        <v>28</v>
      </c>
    </row>
    <row r="723" spans="1:5" ht="25.5">
      <c r="A723" s="35" t="s">
        <v>56</v>
      </c>
      <c r="E723" s="39" t="s">
        <v>4571</v>
      </c>
    </row>
    <row r="724" spans="1:5" ht="12.75">
      <c r="A724" s="35" t="s">
        <v>57</v>
      </c>
      <c r="E724" s="40" t="s">
        <v>5</v>
      </c>
    </row>
    <row r="725" spans="1:5" ht="38.25">
      <c r="A725" t="s">
        <v>58</v>
      </c>
      <c r="E725" s="39" t="s">
        <v>4545</v>
      </c>
    </row>
    <row r="726" spans="1:16" ht="12.75">
      <c r="A726" t="s">
        <v>50</v>
      </c>
      <c s="34" t="s">
        <v>2000</v>
      </c>
      <c s="34" t="s">
        <v>4587</v>
      </c>
      <c s="35" t="s">
        <v>5</v>
      </c>
      <c s="6" t="s">
        <v>4547</v>
      </c>
      <c s="36" t="s">
        <v>54</v>
      </c>
      <c s="37">
        <v>1</v>
      </c>
      <c s="36">
        <v>0</v>
      </c>
      <c s="36">
        <f>ROUND(G726*H726,6)</f>
      </c>
      <c r="L726" s="38">
        <v>0</v>
      </c>
      <c s="32">
        <f>ROUND(ROUND(L726,2)*ROUND(G726,3),2)</f>
      </c>
      <c s="36" t="s">
        <v>55</v>
      </c>
      <c>
        <f>(M726*21)/100</f>
      </c>
      <c t="s">
        <v>28</v>
      </c>
    </row>
    <row r="727" spans="1:5" ht="12.75">
      <c r="A727" s="35" t="s">
        <v>56</v>
      </c>
      <c r="E727" s="39" t="s">
        <v>4547</v>
      </c>
    </row>
    <row r="728" spans="1:5" ht="12.75">
      <c r="A728" s="35" t="s">
        <v>57</v>
      </c>
      <c r="E728" s="40" t="s">
        <v>5</v>
      </c>
    </row>
    <row r="729" spans="1:5" ht="12.75">
      <c r="A729" t="s">
        <v>58</v>
      </c>
      <c r="E729" s="39" t="s">
        <v>5</v>
      </c>
    </row>
    <row r="730" spans="1:16" ht="12.75">
      <c r="A730" t="s">
        <v>50</v>
      </c>
      <c s="34" t="s">
        <v>2004</v>
      </c>
      <c s="34" t="s">
        <v>4588</v>
      </c>
      <c s="35" t="s">
        <v>5</v>
      </c>
      <c s="6" t="s">
        <v>4578</v>
      </c>
      <c s="36" t="s">
        <v>54</v>
      </c>
      <c s="37">
        <v>2</v>
      </c>
      <c s="36">
        <v>0</v>
      </c>
      <c s="36">
        <f>ROUND(G730*H730,6)</f>
      </c>
      <c r="L730" s="38">
        <v>0</v>
      </c>
      <c s="32">
        <f>ROUND(ROUND(L730,2)*ROUND(G730,3),2)</f>
      </c>
      <c s="36" t="s">
        <v>55</v>
      </c>
      <c>
        <f>(M730*21)/100</f>
      </c>
      <c t="s">
        <v>28</v>
      </c>
    </row>
    <row r="731" spans="1:5" ht="12.75">
      <c r="A731" s="35" t="s">
        <v>56</v>
      </c>
      <c r="E731" s="39" t="s">
        <v>4578</v>
      </c>
    </row>
    <row r="732" spans="1:5" ht="12.75">
      <c r="A732" s="35" t="s">
        <v>57</v>
      </c>
      <c r="E732" s="40" t="s">
        <v>5</v>
      </c>
    </row>
    <row r="733" spans="1:5" ht="12.75">
      <c r="A733" t="s">
        <v>58</v>
      </c>
      <c r="E733" s="39" t="s">
        <v>5</v>
      </c>
    </row>
    <row r="734" spans="1:16" ht="12.75">
      <c r="A734" t="s">
        <v>50</v>
      </c>
      <c s="34" t="s">
        <v>2007</v>
      </c>
      <c s="34" t="s">
        <v>4589</v>
      </c>
      <c s="35" t="s">
        <v>5</v>
      </c>
      <c s="6" t="s">
        <v>4580</v>
      </c>
      <c s="36" t="s">
        <v>54</v>
      </c>
      <c s="37">
        <v>12</v>
      </c>
      <c s="36">
        <v>0</v>
      </c>
      <c s="36">
        <f>ROUND(G734*H734,6)</f>
      </c>
      <c r="L734" s="38">
        <v>0</v>
      </c>
      <c s="32">
        <f>ROUND(ROUND(L734,2)*ROUND(G734,3),2)</f>
      </c>
      <c s="36" t="s">
        <v>55</v>
      </c>
      <c>
        <f>(M734*21)/100</f>
      </c>
      <c t="s">
        <v>28</v>
      </c>
    </row>
    <row r="735" spans="1:5" ht="12.75">
      <c r="A735" s="35" t="s">
        <v>56</v>
      </c>
      <c r="E735" s="39" t="s">
        <v>4580</v>
      </c>
    </row>
    <row r="736" spans="1:5" ht="12.75">
      <c r="A736" s="35" t="s">
        <v>57</v>
      </c>
      <c r="E736" s="40" t="s">
        <v>5</v>
      </c>
    </row>
    <row r="737" spans="1:5" ht="12.75">
      <c r="A737" t="s">
        <v>58</v>
      </c>
      <c r="E737" s="39" t="s">
        <v>5</v>
      </c>
    </row>
    <row r="738" spans="1:16" ht="12.75">
      <c r="A738" t="s">
        <v>50</v>
      </c>
      <c s="34" t="s">
        <v>2010</v>
      </c>
      <c s="34" t="s">
        <v>4590</v>
      </c>
      <c s="35" t="s">
        <v>5</v>
      </c>
      <c s="6" t="s">
        <v>4591</v>
      </c>
      <c s="36" t="s">
        <v>54</v>
      </c>
      <c s="37">
        <v>1</v>
      </c>
      <c s="36">
        <v>0</v>
      </c>
      <c s="36">
        <f>ROUND(G738*H738,6)</f>
      </c>
      <c r="L738" s="38">
        <v>0</v>
      </c>
      <c s="32">
        <f>ROUND(ROUND(L738,2)*ROUND(G738,3),2)</f>
      </c>
      <c s="36" t="s">
        <v>55</v>
      </c>
      <c>
        <f>(M738*21)/100</f>
      </c>
      <c t="s">
        <v>28</v>
      </c>
    </row>
    <row r="739" spans="1:5" ht="12.75">
      <c r="A739" s="35" t="s">
        <v>56</v>
      </c>
      <c r="E739" s="39" t="s">
        <v>4591</v>
      </c>
    </row>
    <row r="740" spans="1:5" ht="12.75">
      <c r="A740" s="35" t="s">
        <v>57</v>
      </c>
      <c r="E740" s="40" t="s">
        <v>5</v>
      </c>
    </row>
    <row r="741" spans="1:5" ht="12.75">
      <c r="A741" t="s">
        <v>58</v>
      </c>
      <c r="E741" s="39" t="s">
        <v>5</v>
      </c>
    </row>
    <row r="742" spans="1:16" ht="12.75">
      <c r="A742" t="s">
        <v>50</v>
      </c>
      <c s="34" t="s">
        <v>2014</v>
      </c>
      <c s="34" t="s">
        <v>4592</v>
      </c>
      <c s="35" t="s">
        <v>5</v>
      </c>
      <c s="6" t="s">
        <v>4593</v>
      </c>
      <c s="36" t="s">
        <v>54</v>
      </c>
      <c s="37">
        <v>14</v>
      </c>
      <c s="36">
        <v>0</v>
      </c>
      <c s="36">
        <f>ROUND(G742*H742,6)</f>
      </c>
      <c r="L742" s="38">
        <v>0</v>
      </c>
      <c s="32">
        <f>ROUND(ROUND(L742,2)*ROUND(G742,3),2)</f>
      </c>
      <c s="36" t="s">
        <v>55</v>
      </c>
      <c>
        <f>(M742*21)/100</f>
      </c>
      <c t="s">
        <v>28</v>
      </c>
    </row>
    <row r="743" spans="1:5" ht="12.75">
      <c r="A743" s="35" t="s">
        <v>56</v>
      </c>
      <c r="E743" s="39" t="s">
        <v>4593</v>
      </c>
    </row>
    <row r="744" spans="1:5" ht="12.75">
      <c r="A744" s="35" t="s">
        <v>57</v>
      </c>
      <c r="E744" s="40" t="s">
        <v>5</v>
      </c>
    </row>
    <row r="745" spans="1:5" ht="12.75">
      <c r="A745" t="s">
        <v>58</v>
      </c>
      <c r="E745" s="39" t="s">
        <v>5</v>
      </c>
    </row>
    <row r="746" spans="1:16" ht="12.75">
      <c r="A746" t="s">
        <v>50</v>
      </c>
      <c s="34" t="s">
        <v>2017</v>
      </c>
      <c s="34" t="s">
        <v>4594</v>
      </c>
      <c s="35" t="s">
        <v>5</v>
      </c>
      <c s="6" t="s">
        <v>4595</v>
      </c>
      <c s="36" t="s">
        <v>54</v>
      </c>
      <c s="37">
        <v>2</v>
      </c>
      <c s="36">
        <v>0</v>
      </c>
      <c s="36">
        <f>ROUND(G746*H746,6)</f>
      </c>
      <c r="L746" s="38">
        <v>0</v>
      </c>
      <c s="32">
        <f>ROUND(ROUND(L746,2)*ROUND(G746,3),2)</f>
      </c>
      <c s="36" t="s">
        <v>55</v>
      </c>
      <c>
        <f>(M746*21)/100</f>
      </c>
      <c t="s">
        <v>28</v>
      </c>
    </row>
    <row r="747" spans="1:5" ht="12.75">
      <c r="A747" s="35" t="s">
        <v>56</v>
      </c>
      <c r="E747" s="39" t="s">
        <v>4595</v>
      </c>
    </row>
    <row r="748" spans="1:5" ht="12.75">
      <c r="A748" s="35" t="s">
        <v>57</v>
      </c>
      <c r="E748" s="40" t="s">
        <v>5</v>
      </c>
    </row>
    <row r="749" spans="1:5" ht="12.75">
      <c r="A749" t="s">
        <v>58</v>
      </c>
      <c r="E749" s="39" t="s">
        <v>5</v>
      </c>
    </row>
    <row r="750" spans="1:16" ht="25.5">
      <c r="A750" t="s">
        <v>50</v>
      </c>
      <c s="34" t="s">
        <v>2021</v>
      </c>
      <c s="34" t="s">
        <v>4596</v>
      </c>
      <c s="35" t="s">
        <v>5</v>
      </c>
      <c s="6" t="s">
        <v>4540</v>
      </c>
      <c s="36" t="s">
        <v>54</v>
      </c>
      <c s="37">
        <v>1</v>
      </c>
      <c s="36">
        <v>0</v>
      </c>
      <c s="36">
        <f>ROUND(G750*H750,6)</f>
      </c>
      <c r="L750" s="38">
        <v>0</v>
      </c>
      <c s="32">
        <f>ROUND(ROUND(L750,2)*ROUND(G750,3),2)</f>
      </c>
      <c s="36" t="s">
        <v>55</v>
      </c>
      <c>
        <f>(M750*21)/100</f>
      </c>
      <c t="s">
        <v>28</v>
      </c>
    </row>
    <row r="751" spans="1:5" ht="25.5">
      <c r="A751" s="35" t="s">
        <v>56</v>
      </c>
      <c r="E751" s="39" t="s">
        <v>4540</v>
      </c>
    </row>
    <row r="752" spans="1:5" ht="12.75">
      <c r="A752" s="35" t="s">
        <v>57</v>
      </c>
      <c r="E752" s="40" t="s">
        <v>5</v>
      </c>
    </row>
    <row r="753" spans="1:5" ht="38.25">
      <c r="A753" t="s">
        <v>58</v>
      </c>
      <c r="E753" s="39" t="s">
        <v>4295</v>
      </c>
    </row>
    <row r="754" spans="1:13" ht="12.75">
      <c r="A754" t="s">
        <v>47</v>
      </c>
      <c r="C754" s="31" t="s">
        <v>4597</v>
      </c>
      <c r="E754" s="33" t="s">
        <v>4598</v>
      </c>
      <c r="J754" s="32">
        <f>0</f>
      </c>
      <c s="32">
        <f>0</f>
      </c>
      <c s="32">
        <f>0+L755+L759+L763+L767+L771+L775+L779+L783+L787+L791+L795+L799+L803+L807+L811+L815+L819+L823+L827+L831</f>
      </c>
      <c s="32">
        <f>0+M755+M759+M763+M767+M771+M775+M779+M783+M787+M791+M795+M799+M803+M807+M811+M815+M819+M823+M827+M831</f>
      </c>
    </row>
    <row r="755" spans="1:16" ht="25.5">
      <c r="A755" t="s">
        <v>50</v>
      </c>
      <c s="34" t="s">
        <v>2024</v>
      </c>
      <c s="34" t="s">
        <v>4599</v>
      </c>
      <c s="35" t="s">
        <v>5</v>
      </c>
      <c s="6" t="s">
        <v>4544</v>
      </c>
      <c s="36" t="s">
        <v>54</v>
      </c>
      <c s="37">
        <v>1</v>
      </c>
      <c s="36">
        <v>0</v>
      </c>
      <c s="36">
        <f>ROUND(G755*H755,6)</f>
      </c>
      <c r="L755" s="38">
        <v>0</v>
      </c>
      <c s="32">
        <f>ROUND(ROUND(L755,2)*ROUND(G755,3),2)</f>
      </c>
      <c s="36" t="s">
        <v>55</v>
      </c>
      <c>
        <f>(M755*21)/100</f>
      </c>
      <c t="s">
        <v>28</v>
      </c>
    </row>
    <row r="756" spans="1:5" ht="25.5">
      <c r="A756" s="35" t="s">
        <v>56</v>
      </c>
      <c r="E756" s="39" t="s">
        <v>4544</v>
      </c>
    </row>
    <row r="757" spans="1:5" ht="12.75">
      <c r="A757" s="35" t="s">
        <v>57</v>
      </c>
      <c r="E757" s="40" t="s">
        <v>5</v>
      </c>
    </row>
    <row r="758" spans="1:5" ht="38.25">
      <c r="A758" t="s">
        <v>58</v>
      </c>
      <c r="E758" s="39" t="s">
        <v>4545</v>
      </c>
    </row>
    <row r="759" spans="1:16" ht="12.75">
      <c r="A759" t="s">
        <v>50</v>
      </c>
      <c s="34" t="s">
        <v>2027</v>
      </c>
      <c s="34" t="s">
        <v>4600</v>
      </c>
      <c s="35" t="s">
        <v>5</v>
      </c>
      <c s="6" t="s">
        <v>4547</v>
      </c>
      <c s="36" t="s">
        <v>54</v>
      </c>
      <c s="37">
        <v>1</v>
      </c>
      <c s="36">
        <v>0</v>
      </c>
      <c s="36">
        <f>ROUND(G759*H759,6)</f>
      </c>
      <c r="L759" s="38">
        <v>0</v>
      </c>
      <c s="32">
        <f>ROUND(ROUND(L759,2)*ROUND(G759,3),2)</f>
      </c>
      <c s="36" t="s">
        <v>55</v>
      </c>
      <c>
        <f>(M759*21)/100</f>
      </c>
      <c t="s">
        <v>28</v>
      </c>
    </row>
    <row r="760" spans="1:5" ht="12.75">
      <c r="A760" s="35" t="s">
        <v>56</v>
      </c>
      <c r="E760" s="39" t="s">
        <v>4547</v>
      </c>
    </row>
    <row r="761" spans="1:5" ht="12.75">
      <c r="A761" s="35" t="s">
        <v>57</v>
      </c>
      <c r="E761" s="40" t="s">
        <v>5</v>
      </c>
    </row>
    <row r="762" spans="1:5" ht="12.75">
      <c r="A762" t="s">
        <v>58</v>
      </c>
      <c r="E762" s="39" t="s">
        <v>5</v>
      </c>
    </row>
    <row r="763" spans="1:16" ht="12.75">
      <c r="A763" t="s">
        <v>50</v>
      </c>
      <c s="34" t="s">
        <v>2030</v>
      </c>
      <c s="34" t="s">
        <v>4601</v>
      </c>
      <c s="35" t="s">
        <v>5</v>
      </c>
      <c s="6" t="s">
        <v>4602</v>
      </c>
      <c s="36" t="s">
        <v>54</v>
      </c>
      <c s="37">
        <v>1</v>
      </c>
      <c s="36">
        <v>0</v>
      </c>
      <c s="36">
        <f>ROUND(G763*H763,6)</f>
      </c>
      <c r="L763" s="38">
        <v>0</v>
      </c>
      <c s="32">
        <f>ROUND(ROUND(L763,2)*ROUND(G763,3),2)</f>
      </c>
      <c s="36" t="s">
        <v>55</v>
      </c>
      <c>
        <f>(M763*21)/100</f>
      </c>
      <c t="s">
        <v>28</v>
      </c>
    </row>
    <row r="764" spans="1:5" ht="12.75">
      <c r="A764" s="35" t="s">
        <v>56</v>
      </c>
      <c r="E764" s="39" t="s">
        <v>4602</v>
      </c>
    </row>
    <row r="765" spans="1:5" ht="12.75">
      <c r="A765" s="35" t="s">
        <v>57</v>
      </c>
      <c r="E765" s="40" t="s">
        <v>5</v>
      </c>
    </row>
    <row r="766" spans="1:5" ht="12.75">
      <c r="A766" t="s">
        <v>58</v>
      </c>
      <c r="E766" s="39" t="s">
        <v>5</v>
      </c>
    </row>
    <row r="767" spans="1:16" ht="12.75">
      <c r="A767" t="s">
        <v>50</v>
      </c>
      <c s="34" t="s">
        <v>2033</v>
      </c>
      <c s="34" t="s">
        <v>4603</v>
      </c>
      <c s="35" t="s">
        <v>5</v>
      </c>
      <c s="6" t="s">
        <v>4604</v>
      </c>
      <c s="36" t="s">
        <v>54</v>
      </c>
      <c s="37">
        <v>3</v>
      </c>
      <c s="36">
        <v>0</v>
      </c>
      <c s="36">
        <f>ROUND(G767*H767,6)</f>
      </c>
      <c r="L767" s="38">
        <v>0</v>
      </c>
      <c s="32">
        <f>ROUND(ROUND(L767,2)*ROUND(G767,3),2)</f>
      </c>
      <c s="36" t="s">
        <v>55</v>
      </c>
      <c>
        <f>(M767*21)/100</f>
      </c>
      <c t="s">
        <v>28</v>
      </c>
    </row>
    <row r="768" spans="1:5" ht="12.75">
      <c r="A768" s="35" t="s">
        <v>56</v>
      </c>
      <c r="E768" s="39" t="s">
        <v>4604</v>
      </c>
    </row>
    <row r="769" spans="1:5" ht="12.75">
      <c r="A769" s="35" t="s">
        <v>57</v>
      </c>
      <c r="E769" s="40" t="s">
        <v>5</v>
      </c>
    </row>
    <row r="770" spans="1:5" ht="12.75">
      <c r="A770" t="s">
        <v>58</v>
      </c>
      <c r="E770" s="39" t="s">
        <v>5</v>
      </c>
    </row>
    <row r="771" spans="1:16" ht="12.75">
      <c r="A771" t="s">
        <v>50</v>
      </c>
      <c s="34" t="s">
        <v>2036</v>
      </c>
      <c s="34" t="s">
        <v>4605</v>
      </c>
      <c s="35" t="s">
        <v>5</v>
      </c>
      <c s="6" t="s">
        <v>4606</v>
      </c>
      <c s="36" t="s">
        <v>54</v>
      </c>
      <c s="37">
        <v>1</v>
      </c>
      <c s="36">
        <v>0</v>
      </c>
      <c s="36">
        <f>ROUND(G771*H771,6)</f>
      </c>
      <c r="L771" s="38">
        <v>0</v>
      </c>
      <c s="32">
        <f>ROUND(ROUND(L771,2)*ROUND(G771,3),2)</f>
      </c>
      <c s="36" t="s">
        <v>55</v>
      </c>
      <c>
        <f>(M771*21)/100</f>
      </c>
      <c t="s">
        <v>28</v>
      </c>
    </row>
    <row r="772" spans="1:5" ht="12.75">
      <c r="A772" s="35" t="s">
        <v>56</v>
      </c>
      <c r="E772" s="39" t="s">
        <v>4606</v>
      </c>
    </row>
    <row r="773" spans="1:5" ht="12.75">
      <c r="A773" s="35" t="s">
        <v>57</v>
      </c>
      <c r="E773" s="40" t="s">
        <v>5</v>
      </c>
    </row>
    <row r="774" spans="1:5" ht="12.75">
      <c r="A774" t="s">
        <v>58</v>
      </c>
      <c r="E774" s="39" t="s">
        <v>5</v>
      </c>
    </row>
    <row r="775" spans="1:16" ht="12.75">
      <c r="A775" t="s">
        <v>50</v>
      </c>
      <c s="34" t="s">
        <v>2040</v>
      </c>
      <c s="34" t="s">
        <v>4607</v>
      </c>
      <c s="35" t="s">
        <v>5</v>
      </c>
      <c s="6" t="s">
        <v>4608</v>
      </c>
      <c s="36" t="s">
        <v>54</v>
      </c>
      <c s="37">
        <v>5</v>
      </c>
      <c s="36">
        <v>0</v>
      </c>
      <c s="36">
        <f>ROUND(G775*H775,6)</f>
      </c>
      <c r="L775" s="38">
        <v>0</v>
      </c>
      <c s="32">
        <f>ROUND(ROUND(L775,2)*ROUND(G775,3),2)</f>
      </c>
      <c s="36" t="s">
        <v>55</v>
      </c>
      <c>
        <f>(M775*21)/100</f>
      </c>
      <c t="s">
        <v>28</v>
      </c>
    </row>
    <row r="776" spans="1:5" ht="12.75">
      <c r="A776" s="35" t="s">
        <v>56</v>
      </c>
      <c r="E776" s="39" t="s">
        <v>4608</v>
      </c>
    </row>
    <row r="777" spans="1:5" ht="12.75">
      <c r="A777" s="35" t="s">
        <v>57</v>
      </c>
      <c r="E777" s="40" t="s">
        <v>5</v>
      </c>
    </row>
    <row r="778" spans="1:5" ht="12.75">
      <c r="A778" t="s">
        <v>58</v>
      </c>
      <c r="E778" s="39" t="s">
        <v>5</v>
      </c>
    </row>
    <row r="779" spans="1:16" ht="12.75">
      <c r="A779" t="s">
        <v>50</v>
      </c>
      <c s="34" t="s">
        <v>2043</v>
      </c>
      <c s="34" t="s">
        <v>4609</v>
      </c>
      <c s="35" t="s">
        <v>5</v>
      </c>
      <c s="6" t="s">
        <v>4610</v>
      </c>
      <c s="36" t="s">
        <v>54</v>
      </c>
      <c s="37">
        <v>1</v>
      </c>
      <c s="36">
        <v>0</v>
      </c>
      <c s="36">
        <f>ROUND(G779*H779,6)</f>
      </c>
      <c r="L779" s="38">
        <v>0</v>
      </c>
      <c s="32">
        <f>ROUND(ROUND(L779,2)*ROUND(G779,3),2)</f>
      </c>
      <c s="36" t="s">
        <v>55</v>
      </c>
      <c>
        <f>(M779*21)/100</f>
      </c>
      <c t="s">
        <v>28</v>
      </c>
    </row>
    <row r="780" spans="1:5" ht="12.75">
      <c r="A780" s="35" t="s">
        <v>56</v>
      </c>
      <c r="E780" s="39" t="s">
        <v>4610</v>
      </c>
    </row>
    <row r="781" spans="1:5" ht="12.75">
      <c r="A781" s="35" t="s">
        <v>57</v>
      </c>
      <c r="E781" s="40" t="s">
        <v>5</v>
      </c>
    </row>
    <row r="782" spans="1:5" ht="12.75">
      <c r="A782" t="s">
        <v>58</v>
      </c>
      <c r="E782" s="39" t="s">
        <v>5</v>
      </c>
    </row>
    <row r="783" spans="1:16" ht="25.5">
      <c r="A783" t="s">
        <v>50</v>
      </c>
      <c s="34" t="s">
        <v>2047</v>
      </c>
      <c s="34" t="s">
        <v>4611</v>
      </c>
      <c s="35" t="s">
        <v>5</v>
      </c>
      <c s="6" t="s">
        <v>4612</v>
      </c>
      <c s="36" t="s">
        <v>54</v>
      </c>
      <c s="37">
        <v>27</v>
      </c>
      <c s="36">
        <v>0</v>
      </c>
      <c s="36">
        <f>ROUND(G783*H783,6)</f>
      </c>
      <c r="L783" s="38">
        <v>0</v>
      </c>
      <c s="32">
        <f>ROUND(ROUND(L783,2)*ROUND(G783,3),2)</f>
      </c>
      <c s="36" t="s">
        <v>55</v>
      </c>
      <c>
        <f>(M783*21)/100</f>
      </c>
      <c t="s">
        <v>28</v>
      </c>
    </row>
    <row r="784" spans="1:5" ht="25.5">
      <c r="A784" s="35" t="s">
        <v>56</v>
      </c>
      <c r="E784" s="39" t="s">
        <v>4612</v>
      </c>
    </row>
    <row r="785" spans="1:5" ht="12.75">
      <c r="A785" s="35" t="s">
        <v>57</v>
      </c>
      <c r="E785" s="40" t="s">
        <v>5</v>
      </c>
    </row>
    <row r="786" spans="1:5" ht="12.75">
      <c r="A786" t="s">
        <v>58</v>
      </c>
      <c r="E786" s="39" t="s">
        <v>5</v>
      </c>
    </row>
    <row r="787" spans="1:16" ht="25.5">
      <c r="A787" t="s">
        <v>50</v>
      </c>
      <c s="34" t="s">
        <v>2050</v>
      </c>
      <c s="34" t="s">
        <v>4613</v>
      </c>
      <c s="35" t="s">
        <v>5</v>
      </c>
      <c s="6" t="s">
        <v>4614</v>
      </c>
      <c s="36" t="s">
        <v>54</v>
      </c>
      <c s="37">
        <v>13</v>
      </c>
      <c s="36">
        <v>0</v>
      </c>
      <c s="36">
        <f>ROUND(G787*H787,6)</f>
      </c>
      <c r="L787" s="38">
        <v>0</v>
      </c>
      <c s="32">
        <f>ROUND(ROUND(L787,2)*ROUND(G787,3),2)</f>
      </c>
      <c s="36" t="s">
        <v>55</v>
      </c>
      <c>
        <f>(M787*21)/100</f>
      </c>
      <c t="s">
        <v>28</v>
      </c>
    </row>
    <row r="788" spans="1:5" ht="25.5">
      <c r="A788" s="35" t="s">
        <v>56</v>
      </c>
      <c r="E788" s="39" t="s">
        <v>4614</v>
      </c>
    </row>
    <row r="789" spans="1:5" ht="12.75">
      <c r="A789" s="35" t="s">
        <v>57</v>
      </c>
      <c r="E789" s="40" t="s">
        <v>5</v>
      </c>
    </row>
    <row r="790" spans="1:5" ht="12.75">
      <c r="A790" t="s">
        <v>58</v>
      </c>
      <c r="E790" s="39" t="s">
        <v>5</v>
      </c>
    </row>
    <row r="791" spans="1:16" ht="12.75">
      <c r="A791" t="s">
        <v>50</v>
      </c>
      <c s="34" t="s">
        <v>2055</v>
      </c>
      <c s="34" t="s">
        <v>4615</v>
      </c>
      <c s="35" t="s">
        <v>5</v>
      </c>
      <c s="6" t="s">
        <v>4616</v>
      </c>
      <c s="36" t="s">
        <v>54</v>
      </c>
      <c s="37">
        <v>1</v>
      </c>
      <c s="36">
        <v>0</v>
      </c>
      <c s="36">
        <f>ROUND(G791*H791,6)</f>
      </c>
      <c r="L791" s="38">
        <v>0</v>
      </c>
      <c s="32">
        <f>ROUND(ROUND(L791,2)*ROUND(G791,3),2)</f>
      </c>
      <c s="36" t="s">
        <v>55</v>
      </c>
      <c>
        <f>(M791*21)/100</f>
      </c>
      <c t="s">
        <v>28</v>
      </c>
    </row>
    <row r="792" spans="1:5" ht="12.75">
      <c r="A792" s="35" t="s">
        <v>56</v>
      </c>
      <c r="E792" s="39" t="s">
        <v>4616</v>
      </c>
    </row>
    <row r="793" spans="1:5" ht="12.75">
      <c r="A793" s="35" t="s">
        <v>57</v>
      </c>
      <c r="E793" s="40" t="s">
        <v>5</v>
      </c>
    </row>
    <row r="794" spans="1:5" ht="12.75">
      <c r="A794" t="s">
        <v>58</v>
      </c>
      <c r="E794" s="39" t="s">
        <v>5</v>
      </c>
    </row>
    <row r="795" spans="1:16" ht="12.75">
      <c r="A795" t="s">
        <v>50</v>
      </c>
      <c s="34" t="s">
        <v>2058</v>
      </c>
      <c s="34" t="s">
        <v>4617</v>
      </c>
      <c s="35" t="s">
        <v>5</v>
      </c>
      <c s="6" t="s">
        <v>4618</v>
      </c>
      <c s="36" t="s">
        <v>54</v>
      </c>
      <c s="37">
        <v>1</v>
      </c>
      <c s="36">
        <v>0</v>
      </c>
      <c s="36">
        <f>ROUND(G795*H795,6)</f>
      </c>
      <c r="L795" s="38">
        <v>0</v>
      </c>
      <c s="32">
        <f>ROUND(ROUND(L795,2)*ROUND(G795,3),2)</f>
      </c>
      <c s="36" t="s">
        <v>55</v>
      </c>
      <c>
        <f>(M795*21)/100</f>
      </c>
      <c t="s">
        <v>28</v>
      </c>
    </row>
    <row r="796" spans="1:5" ht="12.75">
      <c r="A796" s="35" t="s">
        <v>56</v>
      </c>
      <c r="E796" s="39" t="s">
        <v>4618</v>
      </c>
    </row>
    <row r="797" spans="1:5" ht="12.75">
      <c r="A797" s="35" t="s">
        <v>57</v>
      </c>
      <c r="E797" s="40" t="s">
        <v>5</v>
      </c>
    </row>
    <row r="798" spans="1:5" ht="12.75">
      <c r="A798" t="s">
        <v>58</v>
      </c>
      <c r="E798" s="39" t="s">
        <v>5</v>
      </c>
    </row>
    <row r="799" spans="1:16" ht="12.75">
      <c r="A799" t="s">
        <v>50</v>
      </c>
      <c s="34" t="s">
        <v>2062</v>
      </c>
      <c s="34" t="s">
        <v>4619</v>
      </c>
      <c s="35" t="s">
        <v>5</v>
      </c>
      <c s="6" t="s">
        <v>4620</v>
      </c>
      <c s="36" t="s">
        <v>54</v>
      </c>
      <c s="37">
        <v>2</v>
      </c>
      <c s="36">
        <v>0</v>
      </c>
      <c s="36">
        <f>ROUND(G799*H799,6)</f>
      </c>
      <c r="L799" s="38">
        <v>0</v>
      </c>
      <c s="32">
        <f>ROUND(ROUND(L799,2)*ROUND(G799,3),2)</f>
      </c>
      <c s="36" t="s">
        <v>55</v>
      </c>
      <c>
        <f>(M799*21)/100</f>
      </c>
      <c t="s">
        <v>28</v>
      </c>
    </row>
    <row r="800" spans="1:5" ht="12.75">
      <c r="A800" s="35" t="s">
        <v>56</v>
      </c>
      <c r="E800" s="39" t="s">
        <v>4620</v>
      </c>
    </row>
    <row r="801" spans="1:5" ht="12.75">
      <c r="A801" s="35" t="s">
        <v>57</v>
      </c>
      <c r="E801" s="40" t="s">
        <v>5</v>
      </c>
    </row>
    <row r="802" spans="1:5" ht="12.75">
      <c r="A802" t="s">
        <v>58</v>
      </c>
      <c r="E802" s="39" t="s">
        <v>5</v>
      </c>
    </row>
    <row r="803" spans="1:16" ht="12.75">
      <c r="A803" t="s">
        <v>50</v>
      </c>
      <c s="34" t="s">
        <v>2065</v>
      </c>
      <c s="34" t="s">
        <v>4621</v>
      </c>
      <c s="35" t="s">
        <v>5</v>
      </c>
      <c s="6" t="s">
        <v>4622</v>
      </c>
      <c s="36" t="s">
        <v>54</v>
      </c>
      <c s="37">
        <v>6</v>
      </c>
      <c s="36">
        <v>0</v>
      </c>
      <c s="36">
        <f>ROUND(G803*H803,6)</f>
      </c>
      <c r="L803" s="38">
        <v>0</v>
      </c>
      <c s="32">
        <f>ROUND(ROUND(L803,2)*ROUND(G803,3),2)</f>
      </c>
      <c s="36" t="s">
        <v>55</v>
      </c>
      <c>
        <f>(M803*21)/100</f>
      </c>
      <c t="s">
        <v>28</v>
      </c>
    </row>
    <row r="804" spans="1:5" ht="12.75">
      <c r="A804" s="35" t="s">
        <v>56</v>
      </c>
      <c r="E804" s="39" t="s">
        <v>4622</v>
      </c>
    </row>
    <row r="805" spans="1:5" ht="12.75">
      <c r="A805" s="35" t="s">
        <v>57</v>
      </c>
      <c r="E805" s="40" t="s">
        <v>5</v>
      </c>
    </row>
    <row r="806" spans="1:5" ht="12.75">
      <c r="A806" t="s">
        <v>58</v>
      </c>
      <c r="E806" s="39" t="s">
        <v>5</v>
      </c>
    </row>
    <row r="807" spans="1:16" ht="25.5">
      <c r="A807" t="s">
        <v>50</v>
      </c>
      <c s="34" t="s">
        <v>2068</v>
      </c>
      <c s="34" t="s">
        <v>4623</v>
      </c>
      <c s="35" t="s">
        <v>5</v>
      </c>
      <c s="6" t="s">
        <v>4624</v>
      </c>
      <c s="36" t="s">
        <v>54</v>
      </c>
      <c s="37">
        <v>1</v>
      </c>
      <c s="36">
        <v>0</v>
      </c>
      <c s="36">
        <f>ROUND(G807*H807,6)</f>
      </c>
      <c r="L807" s="38">
        <v>0</v>
      </c>
      <c s="32">
        <f>ROUND(ROUND(L807,2)*ROUND(G807,3),2)</f>
      </c>
      <c s="36" t="s">
        <v>55</v>
      </c>
      <c>
        <f>(M807*21)/100</f>
      </c>
      <c t="s">
        <v>28</v>
      </c>
    </row>
    <row r="808" spans="1:5" ht="25.5">
      <c r="A808" s="35" t="s">
        <v>56</v>
      </c>
      <c r="E808" s="39" t="s">
        <v>4624</v>
      </c>
    </row>
    <row r="809" spans="1:5" ht="12.75">
      <c r="A809" s="35" t="s">
        <v>57</v>
      </c>
      <c r="E809" s="40" t="s">
        <v>5</v>
      </c>
    </row>
    <row r="810" spans="1:5" ht="12.75">
      <c r="A810" t="s">
        <v>58</v>
      </c>
      <c r="E810" s="39" t="s">
        <v>5</v>
      </c>
    </row>
    <row r="811" spans="1:16" ht="12.75">
      <c r="A811" t="s">
        <v>50</v>
      </c>
      <c s="34" t="s">
        <v>2071</v>
      </c>
      <c s="34" t="s">
        <v>4625</v>
      </c>
      <c s="35" t="s">
        <v>5</v>
      </c>
      <c s="6" t="s">
        <v>4626</v>
      </c>
      <c s="36" t="s">
        <v>54</v>
      </c>
      <c s="37">
        <v>1</v>
      </c>
      <c s="36">
        <v>0</v>
      </c>
      <c s="36">
        <f>ROUND(G811*H811,6)</f>
      </c>
      <c r="L811" s="38">
        <v>0</v>
      </c>
      <c s="32">
        <f>ROUND(ROUND(L811,2)*ROUND(G811,3),2)</f>
      </c>
      <c s="36" t="s">
        <v>55</v>
      </c>
      <c>
        <f>(M811*21)/100</f>
      </c>
      <c t="s">
        <v>28</v>
      </c>
    </row>
    <row r="812" spans="1:5" ht="12.75">
      <c r="A812" s="35" t="s">
        <v>56</v>
      </c>
      <c r="E812" s="39" t="s">
        <v>4626</v>
      </c>
    </row>
    <row r="813" spans="1:5" ht="12.75">
      <c r="A813" s="35" t="s">
        <v>57</v>
      </c>
      <c r="E813" s="40" t="s">
        <v>5</v>
      </c>
    </row>
    <row r="814" spans="1:5" ht="12.75">
      <c r="A814" t="s">
        <v>58</v>
      </c>
      <c r="E814" s="39" t="s">
        <v>5</v>
      </c>
    </row>
    <row r="815" spans="1:16" ht="12.75">
      <c r="A815" t="s">
        <v>50</v>
      </c>
      <c s="34" t="s">
        <v>2074</v>
      </c>
      <c s="34" t="s">
        <v>4627</v>
      </c>
      <c s="35" t="s">
        <v>5</v>
      </c>
      <c s="6" t="s">
        <v>4628</v>
      </c>
      <c s="36" t="s">
        <v>54</v>
      </c>
      <c s="37">
        <v>4</v>
      </c>
      <c s="36">
        <v>0</v>
      </c>
      <c s="36">
        <f>ROUND(G815*H815,6)</f>
      </c>
      <c r="L815" s="38">
        <v>0</v>
      </c>
      <c s="32">
        <f>ROUND(ROUND(L815,2)*ROUND(G815,3),2)</f>
      </c>
      <c s="36" t="s">
        <v>55</v>
      </c>
      <c>
        <f>(M815*21)/100</f>
      </c>
      <c t="s">
        <v>28</v>
      </c>
    </row>
    <row r="816" spans="1:5" ht="12.75">
      <c r="A816" s="35" t="s">
        <v>56</v>
      </c>
      <c r="E816" s="39" t="s">
        <v>4628</v>
      </c>
    </row>
    <row r="817" spans="1:5" ht="12.75">
      <c r="A817" s="35" t="s">
        <v>57</v>
      </c>
      <c r="E817" s="40" t="s">
        <v>5</v>
      </c>
    </row>
    <row r="818" spans="1:5" ht="12.75">
      <c r="A818" t="s">
        <v>58</v>
      </c>
      <c r="E818" s="39" t="s">
        <v>5</v>
      </c>
    </row>
    <row r="819" spans="1:16" ht="12.75">
      <c r="A819" t="s">
        <v>50</v>
      </c>
      <c s="34" t="s">
        <v>2077</v>
      </c>
      <c s="34" t="s">
        <v>4629</v>
      </c>
      <c s="35" t="s">
        <v>5</v>
      </c>
      <c s="6" t="s">
        <v>4630</v>
      </c>
      <c s="36" t="s">
        <v>54</v>
      </c>
      <c s="37">
        <v>3</v>
      </c>
      <c s="36">
        <v>0</v>
      </c>
      <c s="36">
        <f>ROUND(G819*H819,6)</f>
      </c>
      <c r="L819" s="38">
        <v>0</v>
      </c>
      <c s="32">
        <f>ROUND(ROUND(L819,2)*ROUND(G819,3),2)</f>
      </c>
      <c s="36" t="s">
        <v>55</v>
      </c>
      <c>
        <f>(M819*21)/100</f>
      </c>
      <c t="s">
        <v>28</v>
      </c>
    </row>
    <row r="820" spans="1:5" ht="12.75">
      <c r="A820" s="35" t="s">
        <v>56</v>
      </c>
      <c r="E820" s="39" t="s">
        <v>4630</v>
      </c>
    </row>
    <row r="821" spans="1:5" ht="12.75">
      <c r="A821" s="35" t="s">
        <v>57</v>
      </c>
      <c r="E821" s="40" t="s">
        <v>5</v>
      </c>
    </row>
    <row r="822" spans="1:5" ht="12.75">
      <c r="A822" t="s">
        <v>58</v>
      </c>
      <c r="E822" s="39" t="s">
        <v>5</v>
      </c>
    </row>
    <row r="823" spans="1:16" ht="25.5">
      <c r="A823" t="s">
        <v>50</v>
      </c>
      <c s="34" t="s">
        <v>2080</v>
      </c>
      <c s="34" t="s">
        <v>4631</v>
      </c>
      <c s="35" t="s">
        <v>5</v>
      </c>
      <c s="6" t="s">
        <v>4632</v>
      </c>
      <c s="36" t="s">
        <v>54</v>
      </c>
      <c s="37">
        <v>3</v>
      </c>
      <c s="36">
        <v>0</v>
      </c>
      <c s="36">
        <f>ROUND(G823*H823,6)</f>
      </c>
      <c r="L823" s="38">
        <v>0</v>
      </c>
      <c s="32">
        <f>ROUND(ROUND(L823,2)*ROUND(G823,3),2)</f>
      </c>
      <c s="36" t="s">
        <v>55</v>
      </c>
      <c>
        <f>(M823*21)/100</f>
      </c>
      <c t="s">
        <v>28</v>
      </c>
    </row>
    <row r="824" spans="1:5" ht="25.5">
      <c r="A824" s="35" t="s">
        <v>56</v>
      </c>
      <c r="E824" s="39" t="s">
        <v>4632</v>
      </c>
    </row>
    <row r="825" spans="1:5" ht="12.75">
      <c r="A825" s="35" t="s">
        <v>57</v>
      </c>
      <c r="E825" s="40" t="s">
        <v>5</v>
      </c>
    </row>
    <row r="826" spans="1:5" ht="12.75">
      <c r="A826" t="s">
        <v>58</v>
      </c>
      <c r="E826" s="39" t="s">
        <v>5</v>
      </c>
    </row>
    <row r="827" spans="1:16" ht="25.5">
      <c r="A827" t="s">
        <v>50</v>
      </c>
      <c s="34" t="s">
        <v>2083</v>
      </c>
      <c s="34" t="s">
        <v>4633</v>
      </c>
      <c s="35" t="s">
        <v>5</v>
      </c>
      <c s="6" t="s">
        <v>4582</v>
      </c>
      <c s="36" t="s">
        <v>54</v>
      </c>
      <c s="37">
        <v>2</v>
      </c>
      <c s="36">
        <v>0</v>
      </c>
      <c s="36">
        <f>ROUND(G827*H827,6)</f>
      </c>
      <c r="L827" s="38">
        <v>0</v>
      </c>
      <c s="32">
        <f>ROUND(ROUND(L827,2)*ROUND(G827,3),2)</f>
      </c>
      <c s="36" t="s">
        <v>55</v>
      </c>
      <c>
        <f>(M827*21)/100</f>
      </c>
      <c t="s">
        <v>28</v>
      </c>
    </row>
    <row r="828" spans="1:5" ht="25.5">
      <c r="A828" s="35" t="s">
        <v>56</v>
      </c>
      <c r="E828" s="39" t="s">
        <v>4582</v>
      </c>
    </row>
    <row r="829" spans="1:5" ht="12.75">
      <c r="A829" s="35" t="s">
        <v>57</v>
      </c>
      <c r="E829" s="40" t="s">
        <v>5</v>
      </c>
    </row>
    <row r="830" spans="1:5" ht="12.75">
      <c r="A830" t="s">
        <v>58</v>
      </c>
      <c r="E830" s="39" t="s">
        <v>5</v>
      </c>
    </row>
    <row r="831" spans="1:16" ht="25.5">
      <c r="A831" t="s">
        <v>50</v>
      </c>
      <c s="34" t="s">
        <v>2087</v>
      </c>
      <c s="34" t="s">
        <v>4634</v>
      </c>
      <c s="35" t="s">
        <v>5</v>
      </c>
      <c s="6" t="s">
        <v>4540</v>
      </c>
      <c s="36" t="s">
        <v>54</v>
      </c>
      <c s="37">
        <v>1</v>
      </c>
      <c s="36">
        <v>0</v>
      </c>
      <c s="36">
        <f>ROUND(G831*H831,6)</f>
      </c>
      <c r="L831" s="38">
        <v>0</v>
      </c>
      <c s="32">
        <f>ROUND(ROUND(L831,2)*ROUND(G831,3),2)</f>
      </c>
      <c s="36" t="s">
        <v>55</v>
      </c>
      <c>
        <f>(M831*21)/100</f>
      </c>
      <c t="s">
        <v>28</v>
      </c>
    </row>
    <row r="832" spans="1:5" ht="25.5">
      <c r="A832" s="35" t="s">
        <v>56</v>
      </c>
      <c r="E832" s="39" t="s">
        <v>4540</v>
      </c>
    </row>
    <row r="833" spans="1:5" ht="12.75">
      <c r="A833" s="35" t="s">
        <v>57</v>
      </c>
      <c r="E833" s="40" t="s">
        <v>5</v>
      </c>
    </row>
    <row r="834" spans="1:5" ht="38.25">
      <c r="A834" t="s">
        <v>58</v>
      </c>
      <c r="E834" s="39" t="s">
        <v>4295</v>
      </c>
    </row>
    <row r="835" spans="1:13" ht="12.75">
      <c r="A835" t="s">
        <v>47</v>
      </c>
      <c r="C835" s="31" t="s">
        <v>4635</v>
      </c>
      <c r="E835" s="33" t="s">
        <v>4636</v>
      </c>
      <c r="J835" s="32">
        <f>0</f>
      </c>
      <c s="32">
        <f>0</f>
      </c>
      <c s="32">
        <f>0+L836+L840+L844+L848+L852+L856+L860+L864+L868+L872+L876+L880</f>
      </c>
      <c s="32">
        <f>0+M836+M840+M844+M848+M852+M856+M860+M864+M868+M872+M876+M880</f>
      </c>
    </row>
    <row r="836" spans="1:16" ht="25.5">
      <c r="A836" t="s">
        <v>50</v>
      </c>
      <c s="34" t="s">
        <v>2090</v>
      </c>
      <c s="34" t="s">
        <v>4637</v>
      </c>
      <c s="35" t="s">
        <v>5</v>
      </c>
      <c s="6" t="s">
        <v>4544</v>
      </c>
      <c s="36" t="s">
        <v>54</v>
      </c>
      <c s="37">
        <v>1</v>
      </c>
      <c s="36">
        <v>0</v>
      </c>
      <c s="36">
        <f>ROUND(G836*H836,6)</f>
      </c>
      <c r="L836" s="38">
        <v>0</v>
      </c>
      <c s="32">
        <f>ROUND(ROUND(L836,2)*ROUND(G836,3),2)</f>
      </c>
      <c s="36" t="s">
        <v>55</v>
      </c>
      <c>
        <f>(M836*21)/100</f>
      </c>
      <c t="s">
        <v>28</v>
      </c>
    </row>
    <row r="837" spans="1:5" ht="25.5">
      <c r="A837" s="35" t="s">
        <v>56</v>
      </c>
      <c r="E837" s="39" t="s">
        <v>4544</v>
      </c>
    </row>
    <row r="838" spans="1:5" ht="12.75">
      <c r="A838" s="35" t="s">
        <v>57</v>
      </c>
      <c r="E838" s="40" t="s">
        <v>5</v>
      </c>
    </row>
    <row r="839" spans="1:5" ht="38.25">
      <c r="A839" t="s">
        <v>58</v>
      </c>
      <c r="E839" s="39" t="s">
        <v>4545</v>
      </c>
    </row>
    <row r="840" spans="1:16" ht="12.75">
      <c r="A840" t="s">
        <v>50</v>
      </c>
      <c s="34" t="s">
        <v>2094</v>
      </c>
      <c s="34" t="s">
        <v>4638</v>
      </c>
      <c s="35" t="s">
        <v>5</v>
      </c>
      <c s="6" t="s">
        <v>4547</v>
      </c>
      <c s="36" t="s">
        <v>54</v>
      </c>
      <c s="37">
        <v>1</v>
      </c>
      <c s="36">
        <v>0</v>
      </c>
      <c s="36">
        <f>ROUND(G840*H840,6)</f>
      </c>
      <c r="L840" s="38">
        <v>0</v>
      </c>
      <c s="32">
        <f>ROUND(ROUND(L840,2)*ROUND(G840,3),2)</f>
      </c>
      <c s="36" t="s">
        <v>55</v>
      </c>
      <c>
        <f>(M840*21)/100</f>
      </c>
      <c t="s">
        <v>28</v>
      </c>
    </row>
    <row r="841" spans="1:5" ht="12.75">
      <c r="A841" s="35" t="s">
        <v>56</v>
      </c>
      <c r="E841" s="39" t="s">
        <v>4547</v>
      </c>
    </row>
    <row r="842" spans="1:5" ht="12.75">
      <c r="A842" s="35" t="s">
        <v>57</v>
      </c>
      <c r="E842" s="40" t="s">
        <v>5</v>
      </c>
    </row>
    <row r="843" spans="1:5" ht="12.75">
      <c r="A843" t="s">
        <v>58</v>
      </c>
      <c r="E843" s="39" t="s">
        <v>5</v>
      </c>
    </row>
    <row r="844" spans="1:16" ht="12.75">
      <c r="A844" t="s">
        <v>50</v>
      </c>
      <c s="34" t="s">
        <v>2097</v>
      </c>
      <c s="34" t="s">
        <v>4639</v>
      </c>
      <c s="35" t="s">
        <v>5</v>
      </c>
      <c s="6" t="s">
        <v>4640</v>
      </c>
      <c s="36" t="s">
        <v>54</v>
      </c>
      <c s="37">
        <v>1</v>
      </c>
      <c s="36">
        <v>0</v>
      </c>
      <c s="36">
        <f>ROUND(G844*H844,6)</f>
      </c>
      <c r="L844" s="38">
        <v>0</v>
      </c>
      <c s="32">
        <f>ROUND(ROUND(L844,2)*ROUND(G844,3),2)</f>
      </c>
      <c s="36" t="s">
        <v>55</v>
      </c>
      <c>
        <f>(M844*21)/100</f>
      </c>
      <c t="s">
        <v>28</v>
      </c>
    </row>
    <row r="845" spans="1:5" ht="12.75">
      <c r="A845" s="35" t="s">
        <v>56</v>
      </c>
      <c r="E845" s="39" t="s">
        <v>4640</v>
      </c>
    </row>
    <row r="846" spans="1:5" ht="12.75">
      <c r="A846" s="35" t="s">
        <v>57</v>
      </c>
      <c r="E846" s="40" t="s">
        <v>5</v>
      </c>
    </row>
    <row r="847" spans="1:5" ht="12.75">
      <c r="A847" t="s">
        <v>58</v>
      </c>
      <c r="E847" s="39" t="s">
        <v>5</v>
      </c>
    </row>
    <row r="848" spans="1:16" ht="12.75">
      <c r="A848" t="s">
        <v>50</v>
      </c>
      <c s="34" t="s">
        <v>2101</v>
      </c>
      <c s="34" t="s">
        <v>4641</v>
      </c>
      <c s="35" t="s">
        <v>5</v>
      </c>
      <c s="6" t="s">
        <v>4602</v>
      </c>
      <c s="36" t="s">
        <v>54</v>
      </c>
      <c s="37">
        <v>1</v>
      </c>
      <c s="36">
        <v>0</v>
      </c>
      <c s="36">
        <f>ROUND(G848*H848,6)</f>
      </c>
      <c r="L848" s="38">
        <v>0</v>
      </c>
      <c s="32">
        <f>ROUND(ROUND(L848,2)*ROUND(G848,3),2)</f>
      </c>
      <c s="36" t="s">
        <v>55</v>
      </c>
      <c>
        <f>(M848*21)/100</f>
      </c>
      <c t="s">
        <v>28</v>
      </c>
    </row>
    <row r="849" spans="1:5" ht="12.75">
      <c r="A849" s="35" t="s">
        <v>56</v>
      </c>
      <c r="E849" s="39" t="s">
        <v>4602</v>
      </c>
    </row>
    <row r="850" spans="1:5" ht="12.75">
      <c r="A850" s="35" t="s">
        <v>57</v>
      </c>
      <c r="E850" s="40" t="s">
        <v>5</v>
      </c>
    </row>
    <row r="851" spans="1:5" ht="12.75">
      <c r="A851" t="s">
        <v>58</v>
      </c>
      <c r="E851" s="39" t="s">
        <v>5</v>
      </c>
    </row>
    <row r="852" spans="1:16" ht="12.75">
      <c r="A852" t="s">
        <v>50</v>
      </c>
      <c s="34" t="s">
        <v>2104</v>
      </c>
      <c s="34" t="s">
        <v>4642</v>
      </c>
      <c s="35" t="s">
        <v>5</v>
      </c>
      <c s="6" t="s">
        <v>4604</v>
      </c>
      <c s="36" t="s">
        <v>54</v>
      </c>
      <c s="37">
        <v>3</v>
      </c>
      <c s="36">
        <v>0</v>
      </c>
      <c s="36">
        <f>ROUND(G852*H852,6)</f>
      </c>
      <c r="L852" s="38">
        <v>0</v>
      </c>
      <c s="32">
        <f>ROUND(ROUND(L852,2)*ROUND(G852,3),2)</f>
      </c>
      <c s="36" t="s">
        <v>55</v>
      </c>
      <c>
        <f>(M852*21)/100</f>
      </c>
      <c t="s">
        <v>28</v>
      </c>
    </row>
    <row r="853" spans="1:5" ht="12.75">
      <c r="A853" s="35" t="s">
        <v>56</v>
      </c>
      <c r="E853" s="39" t="s">
        <v>4604</v>
      </c>
    </row>
    <row r="854" spans="1:5" ht="12.75">
      <c r="A854" s="35" t="s">
        <v>57</v>
      </c>
      <c r="E854" s="40" t="s">
        <v>5</v>
      </c>
    </row>
    <row r="855" spans="1:5" ht="12.75">
      <c r="A855" t="s">
        <v>58</v>
      </c>
      <c r="E855" s="39" t="s">
        <v>5</v>
      </c>
    </row>
    <row r="856" spans="1:16" ht="25.5">
      <c r="A856" t="s">
        <v>50</v>
      </c>
      <c s="34" t="s">
        <v>2107</v>
      </c>
      <c s="34" t="s">
        <v>4643</v>
      </c>
      <c s="35" t="s">
        <v>5</v>
      </c>
      <c s="6" t="s">
        <v>4612</v>
      </c>
      <c s="36" t="s">
        <v>54</v>
      </c>
      <c s="37">
        <v>27</v>
      </c>
      <c s="36">
        <v>0</v>
      </c>
      <c s="36">
        <f>ROUND(G856*H856,6)</f>
      </c>
      <c r="L856" s="38">
        <v>0</v>
      </c>
      <c s="32">
        <f>ROUND(ROUND(L856,2)*ROUND(G856,3),2)</f>
      </c>
      <c s="36" t="s">
        <v>55</v>
      </c>
      <c>
        <f>(M856*21)/100</f>
      </c>
      <c t="s">
        <v>28</v>
      </c>
    </row>
    <row r="857" spans="1:5" ht="25.5">
      <c r="A857" s="35" t="s">
        <v>56</v>
      </c>
      <c r="E857" s="39" t="s">
        <v>4612</v>
      </c>
    </row>
    <row r="858" spans="1:5" ht="12.75">
      <c r="A858" s="35" t="s">
        <v>57</v>
      </c>
      <c r="E858" s="40" t="s">
        <v>5</v>
      </c>
    </row>
    <row r="859" spans="1:5" ht="12.75">
      <c r="A859" t="s">
        <v>58</v>
      </c>
      <c r="E859" s="39" t="s">
        <v>5</v>
      </c>
    </row>
    <row r="860" spans="1:16" ht="25.5">
      <c r="A860" t="s">
        <v>50</v>
      </c>
      <c s="34" t="s">
        <v>2111</v>
      </c>
      <c s="34" t="s">
        <v>4644</v>
      </c>
      <c s="35" t="s">
        <v>5</v>
      </c>
      <c s="6" t="s">
        <v>4614</v>
      </c>
      <c s="36" t="s">
        <v>54</v>
      </c>
      <c s="37">
        <v>5</v>
      </c>
      <c s="36">
        <v>0</v>
      </c>
      <c s="36">
        <f>ROUND(G860*H860,6)</f>
      </c>
      <c r="L860" s="38">
        <v>0</v>
      </c>
      <c s="32">
        <f>ROUND(ROUND(L860,2)*ROUND(G860,3),2)</f>
      </c>
      <c s="36" t="s">
        <v>55</v>
      </c>
      <c>
        <f>(M860*21)/100</f>
      </c>
      <c t="s">
        <v>28</v>
      </c>
    </row>
    <row r="861" spans="1:5" ht="25.5">
      <c r="A861" s="35" t="s">
        <v>56</v>
      </c>
      <c r="E861" s="39" t="s">
        <v>4614</v>
      </c>
    </row>
    <row r="862" spans="1:5" ht="12.75">
      <c r="A862" s="35" t="s">
        <v>57</v>
      </c>
      <c r="E862" s="40" t="s">
        <v>5</v>
      </c>
    </row>
    <row r="863" spans="1:5" ht="12.75">
      <c r="A863" t="s">
        <v>58</v>
      </c>
      <c r="E863" s="39" t="s">
        <v>5</v>
      </c>
    </row>
    <row r="864" spans="1:16" ht="25.5">
      <c r="A864" t="s">
        <v>50</v>
      </c>
      <c s="34" t="s">
        <v>2114</v>
      </c>
      <c s="34" t="s">
        <v>4645</v>
      </c>
      <c s="35" t="s">
        <v>5</v>
      </c>
      <c s="6" t="s">
        <v>4646</v>
      </c>
      <c s="36" t="s">
        <v>54</v>
      </c>
      <c s="37">
        <v>2</v>
      </c>
      <c s="36">
        <v>0</v>
      </c>
      <c s="36">
        <f>ROUND(G864*H864,6)</f>
      </c>
      <c r="L864" s="38">
        <v>0</v>
      </c>
      <c s="32">
        <f>ROUND(ROUND(L864,2)*ROUND(G864,3),2)</f>
      </c>
      <c s="36" t="s">
        <v>55</v>
      </c>
      <c>
        <f>(M864*21)/100</f>
      </c>
      <c t="s">
        <v>28</v>
      </c>
    </row>
    <row r="865" spans="1:5" ht="25.5">
      <c r="A865" s="35" t="s">
        <v>56</v>
      </c>
      <c r="E865" s="39" t="s">
        <v>4646</v>
      </c>
    </row>
    <row r="866" spans="1:5" ht="12.75">
      <c r="A866" s="35" t="s">
        <v>57</v>
      </c>
      <c r="E866" s="40" t="s">
        <v>5</v>
      </c>
    </row>
    <row r="867" spans="1:5" ht="12.75">
      <c r="A867" t="s">
        <v>58</v>
      </c>
      <c r="E867" s="39" t="s">
        <v>5</v>
      </c>
    </row>
    <row r="868" spans="1:16" ht="12.75">
      <c r="A868" t="s">
        <v>50</v>
      </c>
      <c s="34" t="s">
        <v>2118</v>
      </c>
      <c s="34" t="s">
        <v>4647</v>
      </c>
      <c s="35" t="s">
        <v>5</v>
      </c>
      <c s="6" t="s">
        <v>4628</v>
      </c>
      <c s="36" t="s">
        <v>54</v>
      </c>
      <c s="37">
        <v>1</v>
      </c>
      <c s="36">
        <v>0</v>
      </c>
      <c s="36">
        <f>ROUND(G868*H868,6)</f>
      </c>
      <c r="L868" s="38">
        <v>0</v>
      </c>
      <c s="32">
        <f>ROUND(ROUND(L868,2)*ROUND(G868,3),2)</f>
      </c>
      <c s="36" t="s">
        <v>55</v>
      </c>
      <c>
        <f>(M868*21)/100</f>
      </c>
      <c t="s">
        <v>28</v>
      </c>
    </row>
    <row r="869" spans="1:5" ht="12.75">
      <c r="A869" s="35" t="s">
        <v>56</v>
      </c>
      <c r="E869" s="39" t="s">
        <v>4628</v>
      </c>
    </row>
    <row r="870" spans="1:5" ht="12.75">
      <c r="A870" s="35" t="s">
        <v>57</v>
      </c>
      <c r="E870" s="40" t="s">
        <v>5</v>
      </c>
    </row>
    <row r="871" spans="1:5" ht="12.75">
      <c r="A871" t="s">
        <v>58</v>
      </c>
      <c r="E871" s="39" t="s">
        <v>5</v>
      </c>
    </row>
    <row r="872" spans="1:16" ht="12.75">
      <c r="A872" t="s">
        <v>50</v>
      </c>
      <c s="34" t="s">
        <v>2121</v>
      </c>
      <c s="34" t="s">
        <v>4648</v>
      </c>
      <c s="35" t="s">
        <v>5</v>
      </c>
      <c s="6" t="s">
        <v>4630</v>
      </c>
      <c s="36" t="s">
        <v>54</v>
      </c>
      <c s="37">
        <v>3</v>
      </c>
      <c s="36">
        <v>0</v>
      </c>
      <c s="36">
        <f>ROUND(G872*H872,6)</f>
      </c>
      <c r="L872" s="38">
        <v>0</v>
      </c>
      <c s="32">
        <f>ROUND(ROUND(L872,2)*ROUND(G872,3),2)</f>
      </c>
      <c s="36" t="s">
        <v>55</v>
      </c>
      <c>
        <f>(M872*21)/100</f>
      </c>
      <c t="s">
        <v>28</v>
      </c>
    </row>
    <row r="873" spans="1:5" ht="12.75">
      <c r="A873" s="35" t="s">
        <v>56</v>
      </c>
      <c r="E873" s="39" t="s">
        <v>4630</v>
      </c>
    </row>
    <row r="874" spans="1:5" ht="12.75">
      <c r="A874" s="35" t="s">
        <v>57</v>
      </c>
      <c r="E874" s="40" t="s">
        <v>5</v>
      </c>
    </row>
    <row r="875" spans="1:5" ht="12.75">
      <c r="A875" t="s">
        <v>58</v>
      </c>
      <c r="E875" s="39" t="s">
        <v>5</v>
      </c>
    </row>
    <row r="876" spans="1:16" ht="25.5">
      <c r="A876" t="s">
        <v>50</v>
      </c>
      <c s="34" t="s">
        <v>2125</v>
      </c>
      <c s="34" t="s">
        <v>4649</v>
      </c>
      <c s="35" t="s">
        <v>5</v>
      </c>
      <c s="6" t="s">
        <v>4650</v>
      </c>
      <c s="36" t="s">
        <v>54</v>
      </c>
      <c s="37">
        <v>1</v>
      </c>
      <c s="36">
        <v>0</v>
      </c>
      <c s="36">
        <f>ROUND(G876*H876,6)</f>
      </c>
      <c r="L876" s="38">
        <v>0</v>
      </c>
      <c s="32">
        <f>ROUND(ROUND(L876,2)*ROUND(G876,3),2)</f>
      </c>
      <c s="36" t="s">
        <v>55</v>
      </c>
      <c>
        <f>(M876*21)/100</f>
      </c>
      <c t="s">
        <v>28</v>
      </c>
    </row>
    <row r="877" spans="1:5" ht="25.5">
      <c r="A877" s="35" t="s">
        <v>56</v>
      </c>
      <c r="E877" s="39" t="s">
        <v>4650</v>
      </c>
    </row>
    <row r="878" spans="1:5" ht="12.75">
      <c r="A878" s="35" t="s">
        <v>57</v>
      </c>
      <c r="E878" s="40" t="s">
        <v>5</v>
      </c>
    </row>
    <row r="879" spans="1:5" ht="12.75">
      <c r="A879" t="s">
        <v>58</v>
      </c>
      <c r="E879" s="39" t="s">
        <v>5</v>
      </c>
    </row>
    <row r="880" spans="1:16" ht="25.5">
      <c r="A880" t="s">
        <v>50</v>
      </c>
      <c s="34" t="s">
        <v>2129</v>
      </c>
      <c s="34" t="s">
        <v>4651</v>
      </c>
      <c s="35" t="s">
        <v>5</v>
      </c>
      <c s="6" t="s">
        <v>4540</v>
      </c>
      <c s="36" t="s">
        <v>54</v>
      </c>
      <c s="37">
        <v>1</v>
      </c>
      <c s="36">
        <v>0</v>
      </c>
      <c s="36">
        <f>ROUND(G880*H880,6)</f>
      </c>
      <c r="L880" s="38">
        <v>0</v>
      </c>
      <c s="32">
        <f>ROUND(ROUND(L880,2)*ROUND(G880,3),2)</f>
      </c>
      <c s="36" t="s">
        <v>55</v>
      </c>
      <c>
        <f>(M880*21)/100</f>
      </c>
      <c t="s">
        <v>28</v>
      </c>
    </row>
    <row r="881" spans="1:5" ht="25.5">
      <c r="A881" s="35" t="s">
        <v>56</v>
      </c>
      <c r="E881" s="39" t="s">
        <v>4540</v>
      </c>
    </row>
    <row r="882" spans="1:5" ht="12.75">
      <c r="A882" s="35" t="s">
        <v>57</v>
      </c>
      <c r="E882" s="40" t="s">
        <v>5</v>
      </c>
    </row>
    <row r="883" spans="1:5" ht="38.25">
      <c r="A883" t="s">
        <v>58</v>
      </c>
      <c r="E883" s="39" t="s">
        <v>4295</v>
      </c>
    </row>
    <row r="884" spans="1:13" ht="12.75">
      <c r="A884" t="s">
        <v>47</v>
      </c>
      <c r="C884" s="31" t="s">
        <v>4652</v>
      </c>
      <c r="E884" s="33" t="s">
        <v>4653</v>
      </c>
      <c r="J884" s="32">
        <f>0</f>
      </c>
      <c s="32">
        <f>0</f>
      </c>
      <c s="32">
        <f>0+L885+L889+L893+L897+L901+L905</f>
      </c>
      <c s="32">
        <f>0+M885+M889+M893+M897+M901+M905</f>
      </c>
    </row>
    <row r="885" spans="1:16" ht="25.5">
      <c r="A885" t="s">
        <v>50</v>
      </c>
      <c s="34" t="s">
        <v>2132</v>
      </c>
      <c s="34" t="s">
        <v>4654</v>
      </c>
      <c s="35" t="s">
        <v>5</v>
      </c>
      <c s="6" t="s">
        <v>4655</v>
      </c>
      <c s="36" t="s">
        <v>54</v>
      </c>
      <c s="37">
        <v>1</v>
      </c>
      <c s="36">
        <v>0</v>
      </c>
      <c s="36">
        <f>ROUND(G885*H885,6)</f>
      </c>
      <c r="L885" s="38">
        <v>0</v>
      </c>
      <c s="32">
        <f>ROUND(ROUND(L885,2)*ROUND(G885,3),2)</f>
      </c>
      <c s="36" t="s">
        <v>55</v>
      </c>
      <c>
        <f>(M885*21)/100</f>
      </c>
      <c t="s">
        <v>28</v>
      </c>
    </row>
    <row r="886" spans="1:5" ht="25.5">
      <c r="A886" s="35" t="s">
        <v>56</v>
      </c>
      <c r="E886" s="39" t="s">
        <v>4655</v>
      </c>
    </row>
    <row r="887" spans="1:5" ht="12.75">
      <c r="A887" s="35" t="s">
        <v>57</v>
      </c>
      <c r="E887" s="40" t="s">
        <v>5</v>
      </c>
    </row>
    <row r="888" spans="1:5" ht="12.75">
      <c r="A888" t="s">
        <v>58</v>
      </c>
      <c r="E888" s="39" t="s">
        <v>5</v>
      </c>
    </row>
    <row r="889" spans="1:16" ht="12.75">
      <c r="A889" t="s">
        <v>50</v>
      </c>
      <c s="34" t="s">
        <v>2135</v>
      </c>
      <c s="34" t="s">
        <v>4656</v>
      </c>
      <c s="35" t="s">
        <v>5</v>
      </c>
      <c s="6" t="s">
        <v>4657</v>
      </c>
      <c s="36" t="s">
        <v>54</v>
      </c>
      <c s="37">
        <v>1</v>
      </c>
      <c s="36">
        <v>0</v>
      </c>
      <c s="36">
        <f>ROUND(G889*H889,6)</f>
      </c>
      <c r="L889" s="38">
        <v>0</v>
      </c>
      <c s="32">
        <f>ROUND(ROUND(L889,2)*ROUND(G889,3),2)</f>
      </c>
      <c s="36" t="s">
        <v>55</v>
      </c>
      <c>
        <f>(M889*21)/100</f>
      </c>
      <c t="s">
        <v>28</v>
      </c>
    </row>
    <row r="890" spans="1:5" ht="12.75">
      <c r="A890" s="35" t="s">
        <v>56</v>
      </c>
      <c r="E890" s="39" t="s">
        <v>4657</v>
      </c>
    </row>
    <row r="891" spans="1:5" ht="12.75">
      <c r="A891" s="35" t="s">
        <v>57</v>
      </c>
      <c r="E891" s="40" t="s">
        <v>5</v>
      </c>
    </row>
    <row r="892" spans="1:5" ht="12.75">
      <c r="A892" t="s">
        <v>58</v>
      </c>
      <c r="E892" s="39" t="s">
        <v>5</v>
      </c>
    </row>
    <row r="893" spans="1:16" ht="12.75">
      <c r="A893" t="s">
        <v>50</v>
      </c>
      <c s="34" t="s">
        <v>2138</v>
      </c>
      <c s="34" t="s">
        <v>4658</v>
      </c>
      <c s="35" t="s">
        <v>5</v>
      </c>
      <c s="6" t="s">
        <v>4659</v>
      </c>
      <c s="36" t="s">
        <v>54</v>
      </c>
      <c s="37">
        <v>1</v>
      </c>
      <c s="36">
        <v>0</v>
      </c>
      <c s="36">
        <f>ROUND(G893*H893,6)</f>
      </c>
      <c r="L893" s="38">
        <v>0</v>
      </c>
      <c s="32">
        <f>ROUND(ROUND(L893,2)*ROUND(G893,3),2)</f>
      </c>
      <c s="36" t="s">
        <v>55</v>
      </c>
      <c>
        <f>(M893*21)/100</f>
      </c>
      <c t="s">
        <v>28</v>
      </c>
    </row>
    <row r="894" spans="1:5" ht="12.75">
      <c r="A894" s="35" t="s">
        <v>56</v>
      </c>
      <c r="E894" s="39" t="s">
        <v>4659</v>
      </c>
    </row>
    <row r="895" spans="1:5" ht="12.75">
      <c r="A895" s="35" t="s">
        <v>57</v>
      </c>
      <c r="E895" s="40" t="s">
        <v>5</v>
      </c>
    </row>
    <row r="896" spans="1:5" ht="12.75">
      <c r="A896" t="s">
        <v>58</v>
      </c>
      <c r="E896" s="39" t="s">
        <v>5</v>
      </c>
    </row>
    <row r="897" spans="1:16" ht="12.75">
      <c r="A897" t="s">
        <v>50</v>
      </c>
      <c s="34" t="s">
        <v>2142</v>
      </c>
      <c s="34" t="s">
        <v>4660</v>
      </c>
      <c s="35" t="s">
        <v>5</v>
      </c>
      <c s="6" t="s">
        <v>4661</v>
      </c>
      <c s="36" t="s">
        <v>54</v>
      </c>
      <c s="37">
        <v>4</v>
      </c>
      <c s="36">
        <v>0</v>
      </c>
      <c s="36">
        <f>ROUND(G897*H897,6)</f>
      </c>
      <c r="L897" s="38">
        <v>0</v>
      </c>
      <c s="32">
        <f>ROUND(ROUND(L897,2)*ROUND(G897,3),2)</f>
      </c>
      <c s="36" t="s">
        <v>55</v>
      </c>
      <c>
        <f>(M897*21)/100</f>
      </c>
      <c t="s">
        <v>28</v>
      </c>
    </row>
    <row r="898" spans="1:5" ht="12.75">
      <c r="A898" s="35" t="s">
        <v>56</v>
      </c>
      <c r="E898" s="39" t="s">
        <v>4661</v>
      </c>
    </row>
    <row r="899" spans="1:5" ht="12.75">
      <c r="A899" s="35" t="s">
        <v>57</v>
      </c>
      <c r="E899" s="40" t="s">
        <v>5</v>
      </c>
    </row>
    <row r="900" spans="1:5" ht="12.75">
      <c r="A900" t="s">
        <v>58</v>
      </c>
      <c r="E900" s="39" t="s">
        <v>5</v>
      </c>
    </row>
    <row r="901" spans="1:16" ht="12.75">
      <c r="A901" t="s">
        <v>50</v>
      </c>
      <c s="34" t="s">
        <v>2145</v>
      </c>
      <c s="34" t="s">
        <v>4662</v>
      </c>
      <c s="35" t="s">
        <v>5</v>
      </c>
      <c s="6" t="s">
        <v>4618</v>
      </c>
      <c s="36" t="s">
        <v>54</v>
      </c>
      <c s="37">
        <v>2</v>
      </c>
      <c s="36">
        <v>0</v>
      </c>
      <c s="36">
        <f>ROUND(G901*H901,6)</f>
      </c>
      <c r="L901" s="38">
        <v>0</v>
      </c>
      <c s="32">
        <f>ROUND(ROUND(L901,2)*ROUND(G901,3),2)</f>
      </c>
      <c s="36" t="s">
        <v>55</v>
      </c>
      <c>
        <f>(M901*21)/100</f>
      </c>
      <c t="s">
        <v>28</v>
      </c>
    </row>
    <row r="902" spans="1:5" ht="12.75">
      <c r="A902" s="35" t="s">
        <v>56</v>
      </c>
      <c r="E902" s="39" t="s">
        <v>4618</v>
      </c>
    </row>
    <row r="903" spans="1:5" ht="12.75">
      <c r="A903" s="35" t="s">
        <v>57</v>
      </c>
      <c r="E903" s="40" t="s">
        <v>5</v>
      </c>
    </row>
    <row r="904" spans="1:5" ht="12.75">
      <c r="A904" t="s">
        <v>58</v>
      </c>
      <c r="E904" s="39" t="s">
        <v>5</v>
      </c>
    </row>
    <row r="905" spans="1:16" ht="25.5">
      <c r="A905" t="s">
        <v>50</v>
      </c>
      <c s="34" t="s">
        <v>2149</v>
      </c>
      <c s="34" t="s">
        <v>4663</v>
      </c>
      <c s="35" t="s">
        <v>5</v>
      </c>
      <c s="6" t="s">
        <v>4540</v>
      </c>
      <c s="36" t="s">
        <v>54</v>
      </c>
      <c s="37">
        <v>1</v>
      </c>
      <c s="36">
        <v>0</v>
      </c>
      <c s="36">
        <f>ROUND(G905*H905,6)</f>
      </c>
      <c r="L905" s="38">
        <v>0</v>
      </c>
      <c s="32">
        <f>ROUND(ROUND(L905,2)*ROUND(G905,3),2)</f>
      </c>
      <c s="36" t="s">
        <v>55</v>
      </c>
      <c>
        <f>(M905*21)/100</f>
      </c>
      <c t="s">
        <v>28</v>
      </c>
    </row>
    <row r="906" spans="1:5" ht="25.5">
      <c r="A906" s="35" t="s">
        <v>56</v>
      </c>
      <c r="E906" s="39" t="s">
        <v>4540</v>
      </c>
    </row>
    <row r="907" spans="1:5" ht="12.75">
      <c r="A907" s="35" t="s">
        <v>57</v>
      </c>
      <c r="E907" s="40" t="s">
        <v>5</v>
      </c>
    </row>
    <row r="908" spans="1:5" ht="38.25">
      <c r="A908" t="s">
        <v>58</v>
      </c>
      <c r="E908" s="39" t="s">
        <v>4295</v>
      </c>
    </row>
    <row r="909" spans="1:13" ht="12.75">
      <c r="A909" t="s">
        <v>47</v>
      </c>
      <c r="C909" s="31" t="s">
        <v>4664</v>
      </c>
      <c r="E909" s="33" t="s">
        <v>4665</v>
      </c>
      <c r="J909" s="32">
        <f>0</f>
      </c>
      <c s="32">
        <f>0</f>
      </c>
      <c s="32">
        <f>0+L910+L914+L918</f>
      </c>
      <c s="32">
        <f>0+M910+M914+M918</f>
      </c>
    </row>
    <row r="910" spans="1:16" ht="25.5">
      <c r="A910" t="s">
        <v>50</v>
      </c>
      <c s="34" t="s">
        <v>113</v>
      </c>
      <c s="34" t="s">
        <v>4666</v>
      </c>
      <c s="35" t="s">
        <v>5</v>
      </c>
      <c s="6" t="s">
        <v>4540</v>
      </c>
      <c s="36" t="s">
        <v>54</v>
      </c>
      <c s="37">
        <v>1</v>
      </c>
      <c s="36">
        <v>0</v>
      </c>
      <c s="36">
        <f>ROUND(G910*H910,6)</f>
      </c>
      <c r="L910" s="38">
        <v>0</v>
      </c>
      <c s="32">
        <f>ROUND(ROUND(L910,2)*ROUND(G910,3),2)</f>
      </c>
      <c s="36" t="s">
        <v>55</v>
      </c>
      <c>
        <f>(M910*21)/100</f>
      </c>
      <c t="s">
        <v>28</v>
      </c>
    </row>
    <row r="911" spans="1:5" ht="25.5">
      <c r="A911" s="35" t="s">
        <v>56</v>
      </c>
      <c r="E911" s="39" t="s">
        <v>4540</v>
      </c>
    </row>
    <row r="912" spans="1:5" ht="12.75">
      <c r="A912" s="35" t="s">
        <v>57</v>
      </c>
      <c r="E912" s="40" t="s">
        <v>5</v>
      </c>
    </row>
    <row r="913" spans="1:5" ht="38.25">
      <c r="A913" t="s">
        <v>58</v>
      </c>
      <c r="E913" s="39" t="s">
        <v>4295</v>
      </c>
    </row>
    <row r="914" spans="1:16" ht="25.5">
      <c r="A914" t="s">
        <v>50</v>
      </c>
      <c s="34" t="s">
        <v>2152</v>
      </c>
      <c s="34" t="s">
        <v>4667</v>
      </c>
      <c s="35" t="s">
        <v>5</v>
      </c>
      <c s="6" t="s">
        <v>4668</v>
      </c>
      <c s="36" t="s">
        <v>54</v>
      </c>
      <c s="37">
        <v>1</v>
      </c>
      <c s="36">
        <v>0</v>
      </c>
      <c s="36">
        <f>ROUND(G914*H914,6)</f>
      </c>
      <c r="L914" s="38">
        <v>0</v>
      </c>
      <c s="32">
        <f>ROUND(ROUND(L914,2)*ROUND(G914,3),2)</f>
      </c>
      <c s="36" t="s">
        <v>55</v>
      </c>
      <c>
        <f>(M914*21)/100</f>
      </c>
      <c t="s">
        <v>28</v>
      </c>
    </row>
    <row r="915" spans="1:5" ht="25.5">
      <c r="A915" s="35" t="s">
        <v>56</v>
      </c>
      <c r="E915" s="39" t="s">
        <v>4668</v>
      </c>
    </row>
    <row r="916" spans="1:5" ht="12.75">
      <c r="A916" s="35" t="s">
        <v>57</v>
      </c>
      <c r="E916" s="40" t="s">
        <v>5</v>
      </c>
    </row>
    <row r="917" spans="1:5" ht="12.75">
      <c r="A917" t="s">
        <v>58</v>
      </c>
      <c r="E917" s="39" t="s">
        <v>5</v>
      </c>
    </row>
    <row r="918" spans="1:16" ht="12.75">
      <c r="A918" t="s">
        <v>50</v>
      </c>
      <c s="34" t="s">
        <v>2155</v>
      </c>
      <c s="34" t="s">
        <v>4669</v>
      </c>
      <c s="35" t="s">
        <v>5</v>
      </c>
      <c s="6" t="s">
        <v>4657</v>
      </c>
      <c s="36" t="s">
        <v>54</v>
      </c>
      <c s="37">
        <v>1</v>
      </c>
      <c s="36">
        <v>0</v>
      </c>
      <c s="36">
        <f>ROUND(G918*H918,6)</f>
      </c>
      <c r="L918" s="38">
        <v>0</v>
      </c>
      <c s="32">
        <f>ROUND(ROUND(L918,2)*ROUND(G918,3),2)</f>
      </c>
      <c s="36" t="s">
        <v>55</v>
      </c>
      <c>
        <f>(M918*21)/100</f>
      </c>
      <c t="s">
        <v>28</v>
      </c>
    </row>
    <row r="919" spans="1:5" ht="12.75">
      <c r="A919" s="35" t="s">
        <v>56</v>
      </c>
      <c r="E919" s="39" t="s">
        <v>4657</v>
      </c>
    </row>
    <row r="920" spans="1:5" ht="12.75">
      <c r="A920" s="35" t="s">
        <v>57</v>
      </c>
      <c r="E920" s="40" t="s">
        <v>5</v>
      </c>
    </row>
    <row r="921" spans="1:5" ht="12.75">
      <c r="A921" t="s">
        <v>58</v>
      </c>
      <c r="E921" s="39" t="s">
        <v>5</v>
      </c>
    </row>
    <row r="922" spans="1:13" ht="12.75">
      <c r="A922" t="s">
        <v>47</v>
      </c>
      <c r="C922" s="31" t="s">
        <v>4670</v>
      </c>
      <c r="E922" s="33" t="s">
        <v>4671</v>
      </c>
      <c r="J922" s="32">
        <f>0</f>
      </c>
      <c s="32">
        <f>0</f>
      </c>
      <c s="32">
        <f>0+L923+L927+L931+L935+L939+L943+L947+L951</f>
      </c>
      <c s="32">
        <f>0+M923+M927+M931+M935+M939+M943+M947+M951</f>
      </c>
    </row>
    <row r="923" spans="1:16" ht="25.5">
      <c r="A923" t="s">
        <v>50</v>
      </c>
      <c s="34" t="s">
        <v>2161</v>
      </c>
      <c s="34" t="s">
        <v>4672</v>
      </c>
      <c s="35" t="s">
        <v>5</v>
      </c>
      <c s="6" t="s">
        <v>4673</v>
      </c>
      <c s="36" t="s">
        <v>54</v>
      </c>
      <c s="37">
        <v>1</v>
      </c>
      <c s="36">
        <v>0</v>
      </c>
      <c s="36">
        <f>ROUND(G923*H923,6)</f>
      </c>
      <c r="L923" s="38">
        <v>0</v>
      </c>
      <c s="32">
        <f>ROUND(ROUND(L923,2)*ROUND(G923,3),2)</f>
      </c>
      <c s="36" t="s">
        <v>55</v>
      </c>
      <c>
        <f>(M923*21)/100</f>
      </c>
      <c t="s">
        <v>28</v>
      </c>
    </row>
    <row r="924" spans="1:5" ht="25.5">
      <c r="A924" s="35" t="s">
        <v>56</v>
      </c>
      <c r="E924" s="39" t="s">
        <v>4673</v>
      </c>
    </row>
    <row r="925" spans="1:5" ht="12.75">
      <c r="A925" s="35" t="s">
        <v>57</v>
      </c>
      <c r="E925" s="40" t="s">
        <v>5</v>
      </c>
    </row>
    <row r="926" spans="1:5" ht="114.75">
      <c r="A926" t="s">
        <v>58</v>
      </c>
      <c r="E926" s="39" t="s">
        <v>4674</v>
      </c>
    </row>
    <row r="927" spans="1:16" ht="12.75">
      <c r="A927" t="s">
        <v>50</v>
      </c>
      <c s="34" t="s">
        <v>2165</v>
      </c>
      <c s="34" t="s">
        <v>4675</v>
      </c>
      <c s="35" t="s">
        <v>5</v>
      </c>
      <c s="6" t="s">
        <v>4657</v>
      </c>
      <c s="36" t="s">
        <v>54</v>
      </c>
      <c s="37">
        <v>1</v>
      </c>
      <c s="36">
        <v>0</v>
      </c>
      <c s="36">
        <f>ROUND(G927*H927,6)</f>
      </c>
      <c r="L927" s="38">
        <v>0</v>
      </c>
      <c s="32">
        <f>ROUND(ROUND(L927,2)*ROUND(G927,3),2)</f>
      </c>
      <c s="36" t="s">
        <v>55</v>
      </c>
      <c>
        <f>(M927*21)/100</f>
      </c>
      <c t="s">
        <v>28</v>
      </c>
    </row>
    <row r="928" spans="1:5" ht="12.75">
      <c r="A928" s="35" t="s">
        <v>56</v>
      </c>
      <c r="E928" s="39" t="s">
        <v>4657</v>
      </c>
    </row>
    <row r="929" spans="1:5" ht="12.75">
      <c r="A929" s="35" t="s">
        <v>57</v>
      </c>
      <c r="E929" s="40" t="s">
        <v>5</v>
      </c>
    </row>
    <row r="930" spans="1:5" ht="12.75">
      <c r="A930" t="s">
        <v>58</v>
      </c>
      <c r="E930" s="39" t="s">
        <v>5</v>
      </c>
    </row>
    <row r="931" spans="1:16" ht="12.75">
      <c r="A931" t="s">
        <v>50</v>
      </c>
      <c s="34" t="s">
        <v>2169</v>
      </c>
      <c s="34" t="s">
        <v>4676</v>
      </c>
      <c s="35" t="s">
        <v>5</v>
      </c>
      <c s="6" t="s">
        <v>4677</v>
      </c>
      <c s="36" t="s">
        <v>54</v>
      </c>
      <c s="37">
        <v>1</v>
      </c>
      <c s="36">
        <v>0</v>
      </c>
      <c s="36">
        <f>ROUND(G931*H931,6)</f>
      </c>
      <c r="L931" s="38">
        <v>0</v>
      </c>
      <c s="32">
        <f>ROUND(ROUND(L931,2)*ROUND(G931,3),2)</f>
      </c>
      <c s="36" t="s">
        <v>55</v>
      </c>
      <c>
        <f>(M931*21)/100</f>
      </c>
      <c t="s">
        <v>28</v>
      </c>
    </row>
    <row r="932" spans="1:5" ht="12.75">
      <c r="A932" s="35" t="s">
        <v>56</v>
      </c>
      <c r="E932" s="39" t="s">
        <v>4677</v>
      </c>
    </row>
    <row r="933" spans="1:5" ht="12.75">
      <c r="A933" s="35" t="s">
        <v>57</v>
      </c>
      <c r="E933" s="40" t="s">
        <v>5</v>
      </c>
    </row>
    <row r="934" spans="1:5" ht="12.75">
      <c r="A934" t="s">
        <v>58</v>
      </c>
      <c r="E934" s="39" t="s">
        <v>5</v>
      </c>
    </row>
    <row r="935" spans="1:16" ht="12.75">
      <c r="A935" t="s">
        <v>50</v>
      </c>
      <c s="34" t="s">
        <v>2172</v>
      </c>
      <c s="34" t="s">
        <v>4678</v>
      </c>
      <c s="35" t="s">
        <v>5</v>
      </c>
      <c s="6" t="s">
        <v>4679</v>
      </c>
      <c s="36" t="s">
        <v>54</v>
      </c>
      <c s="37">
        <v>1</v>
      </c>
      <c s="36">
        <v>0</v>
      </c>
      <c s="36">
        <f>ROUND(G935*H935,6)</f>
      </c>
      <c r="L935" s="38">
        <v>0</v>
      </c>
      <c s="32">
        <f>ROUND(ROUND(L935,2)*ROUND(G935,3),2)</f>
      </c>
      <c s="36" t="s">
        <v>55</v>
      </c>
      <c>
        <f>(M935*21)/100</f>
      </c>
      <c t="s">
        <v>28</v>
      </c>
    </row>
    <row r="936" spans="1:5" ht="12.75">
      <c r="A936" s="35" t="s">
        <v>56</v>
      </c>
      <c r="E936" s="39" t="s">
        <v>4679</v>
      </c>
    </row>
    <row r="937" spans="1:5" ht="12.75">
      <c r="A937" s="35" t="s">
        <v>57</v>
      </c>
      <c r="E937" s="40" t="s">
        <v>5</v>
      </c>
    </row>
    <row r="938" spans="1:5" ht="12.75">
      <c r="A938" t="s">
        <v>58</v>
      </c>
      <c r="E938" s="39" t="s">
        <v>5</v>
      </c>
    </row>
    <row r="939" spans="1:16" ht="25.5">
      <c r="A939" t="s">
        <v>50</v>
      </c>
      <c s="34" t="s">
        <v>2176</v>
      </c>
      <c s="34" t="s">
        <v>4680</v>
      </c>
      <c s="35" t="s">
        <v>5</v>
      </c>
      <c s="6" t="s">
        <v>4614</v>
      </c>
      <c s="36" t="s">
        <v>54</v>
      </c>
      <c s="37">
        <v>2</v>
      </c>
      <c s="36">
        <v>0</v>
      </c>
      <c s="36">
        <f>ROUND(G939*H939,6)</f>
      </c>
      <c r="L939" s="38">
        <v>0</v>
      </c>
      <c s="32">
        <f>ROUND(ROUND(L939,2)*ROUND(G939,3),2)</f>
      </c>
      <c s="36" t="s">
        <v>55</v>
      </c>
      <c>
        <f>(M939*21)/100</f>
      </c>
      <c t="s">
        <v>28</v>
      </c>
    </row>
    <row r="940" spans="1:5" ht="25.5">
      <c r="A940" s="35" t="s">
        <v>56</v>
      </c>
      <c r="E940" s="39" t="s">
        <v>4614</v>
      </c>
    </row>
    <row r="941" spans="1:5" ht="12.75">
      <c r="A941" s="35" t="s">
        <v>57</v>
      </c>
      <c r="E941" s="40" t="s">
        <v>5</v>
      </c>
    </row>
    <row r="942" spans="1:5" ht="12.75">
      <c r="A942" t="s">
        <v>58</v>
      </c>
      <c r="E942" s="39" t="s">
        <v>5</v>
      </c>
    </row>
    <row r="943" spans="1:16" ht="25.5">
      <c r="A943" t="s">
        <v>50</v>
      </c>
      <c s="34" t="s">
        <v>2179</v>
      </c>
      <c s="34" t="s">
        <v>4681</v>
      </c>
      <c s="35" t="s">
        <v>5</v>
      </c>
      <c s="6" t="s">
        <v>4646</v>
      </c>
      <c s="36" t="s">
        <v>54</v>
      </c>
      <c s="37">
        <v>2</v>
      </c>
      <c s="36">
        <v>0</v>
      </c>
      <c s="36">
        <f>ROUND(G943*H943,6)</f>
      </c>
      <c r="L943" s="38">
        <v>0</v>
      </c>
      <c s="32">
        <f>ROUND(ROUND(L943,2)*ROUND(G943,3),2)</f>
      </c>
      <c s="36" t="s">
        <v>55</v>
      </c>
      <c>
        <f>(M943*21)/100</f>
      </c>
      <c t="s">
        <v>28</v>
      </c>
    </row>
    <row r="944" spans="1:5" ht="25.5">
      <c r="A944" s="35" t="s">
        <v>56</v>
      </c>
      <c r="E944" s="39" t="s">
        <v>4646</v>
      </c>
    </row>
    <row r="945" spans="1:5" ht="12.75">
      <c r="A945" s="35" t="s">
        <v>57</v>
      </c>
      <c r="E945" s="40" t="s">
        <v>5</v>
      </c>
    </row>
    <row r="946" spans="1:5" ht="12.75">
      <c r="A946" t="s">
        <v>58</v>
      </c>
      <c r="E946" s="39" t="s">
        <v>5</v>
      </c>
    </row>
    <row r="947" spans="1:16" ht="12.75">
      <c r="A947" t="s">
        <v>50</v>
      </c>
      <c s="34" t="s">
        <v>2182</v>
      </c>
      <c s="34" t="s">
        <v>4682</v>
      </c>
      <c s="35" t="s">
        <v>5</v>
      </c>
      <c s="6" t="s">
        <v>4620</v>
      </c>
      <c s="36" t="s">
        <v>54</v>
      </c>
      <c s="37">
        <v>1</v>
      </c>
      <c s="36">
        <v>0</v>
      </c>
      <c s="36">
        <f>ROUND(G947*H947,6)</f>
      </c>
      <c r="L947" s="38">
        <v>0</v>
      </c>
      <c s="32">
        <f>ROUND(ROUND(L947,2)*ROUND(G947,3),2)</f>
      </c>
      <c s="36" t="s">
        <v>55</v>
      </c>
      <c>
        <f>(M947*21)/100</f>
      </c>
      <c t="s">
        <v>28</v>
      </c>
    </row>
    <row r="948" spans="1:5" ht="12.75">
      <c r="A948" s="35" t="s">
        <v>56</v>
      </c>
      <c r="E948" s="39" t="s">
        <v>4620</v>
      </c>
    </row>
    <row r="949" spans="1:5" ht="12.75">
      <c r="A949" s="35" t="s">
        <v>57</v>
      </c>
      <c r="E949" s="40" t="s">
        <v>5</v>
      </c>
    </row>
    <row r="950" spans="1:5" ht="12.75">
      <c r="A950" t="s">
        <v>58</v>
      </c>
      <c r="E950" s="39" t="s">
        <v>5</v>
      </c>
    </row>
    <row r="951" spans="1:16" ht="25.5">
      <c r="A951" t="s">
        <v>50</v>
      </c>
      <c s="34" t="s">
        <v>2185</v>
      </c>
      <c s="34" t="s">
        <v>4683</v>
      </c>
      <c s="35" t="s">
        <v>5</v>
      </c>
      <c s="6" t="s">
        <v>4540</v>
      </c>
      <c s="36" t="s">
        <v>54</v>
      </c>
      <c s="37">
        <v>1</v>
      </c>
      <c s="36">
        <v>0</v>
      </c>
      <c s="36">
        <f>ROUND(G951*H951,6)</f>
      </c>
      <c r="L951" s="38">
        <v>0</v>
      </c>
      <c s="32">
        <f>ROUND(ROUND(L951,2)*ROUND(G951,3),2)</f>
      </c>
      <c s="36" t="s">
        <v>55</v>
      </c>
      <c>
        <f>(M951*21)/100</f>
      </c>
      <c t="s">
        <v>28</v>
      </c>
    </row>
    <row r="952" spans="1:5" ht="25.5">
      <c r="A952" s="35" t="s">
        <v>56</v>
      </c>
      <c r="E952" s="39" t="s">
        <v>4540</v>
      </c>
    </row>
    <row r="953" spans="1:5" ht="12.75">
      <c r="A953" s="35" t="s">
        <v>57</v>
      </c>
      <c r="E953" s="40" t="s">
        <v>5</v>
      </c>
    </row>
    <row r="954" spans="1:5" ht="38.25">
      <c r="A954" t="s">
        <v>58</v>
      </c>
      <c r="E954" s="39" t="s">
        <v>4295</v>
      </c>
    </row>
    <row r="955" spans="1:13" ht="12.75">
      <c r="A955" t="s">
        <v>47</v>
      </c>
      <c r="C955" s="31" t="s">
        <v>4684</v>
      </c>
      <c r="E955" s="33" t="s">
        <v>4685</v>
      </c>
      <c r="J955" s="32">
        <f>0</f>
      </c>
      <c s="32">
        <f>0</f>
      </c>
      <c s="32">
        <f>0+L956+L960+L964+L968+L972+L976+L980+L984</f>
      </c>
      <c s="32">
        <f>0+M956+M960+M964+M968+M972+M976+M980+M984</f>
      </c>
    </row>
    <row r="956" spans="1:16" ht="25.5">
      <c r="A956" t="s">
        <v>50</v>
      </c>
      <c s="34" t="s">
        <v>2188</v>
      </c>
      <c s="34" t="s">
        <v>4686</v>
      </c>
      <c s="35" t="s">
        <v>5</v>
      </c>
      <c s="6" t="s">
        <v>4673</v>
      </c>
      <c s="36" t="s">
        <v>54</v>
      </c>
      <c s="37">
        <v>1</v>
      </c>
      <c s="36">
        <v>0</v>
      </c>
      <c s="36">
        <f>ROUND(G956*H956,6)</f>
      </c>
      <c r="L956" s="38">
        <v>0</v>
      </c>
      <c s="32">
        <f>ROUND(ROUND(L956,2)*ROUND(G956,3),2)</f>
      </c>
      <c s="36" t="s">
        <v>55</v>
      </c>
      <c>
        <f>(M956*21)/100</f>
      </c>
      <c t="s">
        <v>28</v>
      </c>
    </row>
    <row r="957" spans="1:5" ht="25.5">
      <c r="A957" s="35" t="s">
        <v>56</v>
      </c>
      <c r="E957" s="39" t="s">
        <v>4673</v>
      </c>
    </row>
    <row r="958" spans="1:5" ht="12.75">
      <c r="A958" s="35" t="s">
        <v>57</v>
      </c>
      <c r="E958" s="40" t="s">
        <v>5</v>
      </c>
    </row>
    <row r="959" spans="1:5" ht="114.75">
      <c r="A959" t="s">
        <v>58</v>
      </c>
      <c r="E959" s="39" t="s">
        <v>4674</v>
      </c>
    </row>
    <row r="960" spans="1:16" ht="12.75">
      <c r="A960" t="s">
        <v>50</v>
      </c>
      <c s="34" t="s">
        <v>2191</v>
      </c>
      <c s="34" t="s">
        <v>4687</v>
      </c>
      <c s="35" t="s">
        <v>5</v>
      </c>
      <c s="6" t="s">
        <v>4657</v>
      </c>
      <c s="36" t="s">
        <v>54</v>
      </c>
      <c s="37">
        <v>1</v>
      </c>
      <c s="36">
        <v>0</v>
      </c>
      <c s="36">
        <f>ROUND(G960*H960,6)</f>
      </c>
      <c r="L960" s="38">
        <v>0</v>
      </c>
      <c s="32">
        <f>ROUND(ROUND(L960,2)*ROUND(G960,3),2)</f>
      </c>
      <c s="36" t="s">
        <v>55</v>
      </c>
      <c>
        <f>(M960*21)/100</f>
      </c>
      <c t="s">
        <v>28</v>
      </c>
    </row>
    <row r="961" spans="1:5" ht="12.75">
      <c r="A961" s="35" t="s">
        <v>56</v>
      </c>
      <c r="E961" s="39" t="s">
        <v>4657</v>
      </c>
    </row>
    <row r="962" spans="1:5" ht="12.75">
      <c r="A962" s="35" t="s">
        <v>57</v>
      </c>
      <c r="E962" s="40" t="s">
        <v>5</v>
      </c>
    </row>
    <row r="963" spans="1:5" ht="12.75">
      <c r="A963" t="s">
        <v>58</v>
      </c>
      <c r="E963" s="39" t="s">
        <v>5</v>
      </c>
    </row>
    <row r="964" spans="1:16" ht="12.75">
      <c r="A964" t="s">
        <v>50</v>
      </c>
      <c s="34" t="s">
        <v>2195</v>
      </c>
      <c s="34" t="s">
        <v>4688</v>
      </c>
      <c s="35" t="s">
        <v>5</v>
      </c>
      <c s="6" t="s">
        <v>4677</v>
      </c>
      <c s="36" t="s">
        <v>54</v>
      </c>
      <c s="37">
        <v>1</v>
      </c>
      <c s="36">
        <v>0</v>
      </c>
      <c s="36">
        <f>ROUND(G964*H964,6)</f>
      </c>
      <c r="L964" s="38">
        <v>0</v>
      </c>
      <c s="32">
        <f>ROUND(ROUND(L964,2)*ROUND(G964,3),2)</f>
      </c>
      <c s="36" t="s">
        <v>55</v>
      </c>
      <c>
        <f>(M964*21)/100</f>
      </c>
      <c t="s">
        <v>28</v>
      </c>
    </row>
    <row r="965" spans="1:5" ht="12.75">
      <c r="A965" s="35" t="s">
        <v>56</v>
      </c>
      <c r="E965" s="39" t="s">
        <v>4677</v>
      </c>
    </row>
    <row r="966" spans="1:5" ht="12.75">
      <c r="A966" s="35" t="s">
        <v>57</v>
      </c>
      <c r="E966" s="40" t="s">
        <v>5</v>
      </c>
    </row>
    <row r="967" spans="1:5" ht="12.75">
      <c r="A967" t="s">
        <v>58</v>
      </c>
      <c r="E967" s="39" t="s">
        <v>5</v>
      </c>
    </row>
    <row r="968" spans="1:16" ht="12.75">
      <c r="A968" t="s">
        <v>50</v>
      </c>
      <c s="34" t="s">
        <v>2198</v>
      </c>
      <c s="34" t="s">
        <v>4689</v>
      </c>
      <c s="35" t="s">
        <v>5</v>
      </c>
      <c s="6" t="s">
        <v>4679</v>
      </c>
      <c s="36" t="s">
        <v>54</v>
      </c>
      <c s="37">
        <v>1</v>
      </c>
      <c s="36">
        <v>0</v>
      </c>
      <c s="36">
        <f>ROUND(G968*H968,6)</f>
      </c>
      <c r="L968" s="38">
        <v>0</v>
      </c>
      <c s="32">
        <f>ROUND(ROUND(L968,2)*ROUND(G968,3),2)</f>
      </c>
      <c s="36" t="s">
        <v>55</v>
      </c>
      <c>
        <f>(M968*21)/100</f>
      </c>
      <c t="s">
        <v>28</v>
      </c>
    </row>
    <row r="969" spans="1:5" ht="12.75">
      <c r="A969" s="35" t="s">
        <v>56</v>
      </c>
      <c r="E969" s="39" t="s">
        <v>4679</v>
      </c>
    </row>
    <row r="970" spans="1:5" ht="12.75">
      <c r="A970" s="35" t="s">
        <v>57</v>
      </c>
      <c r="E970" s="40" t="s">
        <v>5</v>
      </c>
    </row>
    <row r="971" spans="1:5" ht="12.75">
      <c r="A971" t="s">
        <v>58</v>
      </c>
      <c r="E971" s="39" t="s">
        <v>5</v>
      </c>
    </row>
    <row r="972" spans="1:16" ht="25.5">
      <c r="A972" t="s">
        <v>50</v>
      </c>
      <c s="34" t="s">
        <v>2202</v>
      </c>
      <c s="34" t="s">
        <v>4690</v>
      </c>
      <c s="35" t="s">
        <v>5</v>
      </c>
      <c s="6" t="s">
        <v>4614</v>
      </c>
      <c s="36" t="s">
        <v>54</v>
      </c>
      <c s="37">
        <v>2</v>
      </c>
      <c s="36">
        <v>0</v>
      </c>
      <c s="36">
        <f>ROUND(G972*H972,6)</f>
      </c>
      <c r="L972" s="38">
        <v>0</v>
      </c>
      <c s="32">
        <f>ROUND(ROUND(L972,2)*ROUND(G972,3),2)</f>
      </c>
      <c s="36" t="s">
        <v>55</v>
      </c>
      <c>
        <f>(M972*21)/100</f>
      </c>
      <c t="s">
        <v>28</v>
      </c>
    </row>
    <row r="973" spans="1:5" ht="25.5">
      <c r="A973" s="35" t="s">
        <v>56</v>
      </c>
      <c r="E973" s="39" t="s">
        <v>4614</v>
      </c>
    </row>
    <row r="974" spans="1:5" ht="12.75">
      <c r="A974" s="35" t="s">
        <v>57</v>
      </c>
      <c r="E974" s="40" t="s">
        <v>5</v>
      </c>
    </row>
    <row r="975" spans="1:5" ht="12.75">
      <c r="A975" t="s">
        <v>58</v>
      </c>
      <c r="E975" s="39" t="s">
        <v>5</v>
      </c>
    </row>
    <row r="976" spans="1:16" ht="25.5">
      <c r="A976" t="s">
        <v>50</v>
      </c>
      <c s="34" t="s">
        <v>2205</v>
      </c>
      <c s="34" t="s">
        <v>4691</v>
      </c>
      <c s="35" t="s">
        <v>5</v>
      </c>
      <c s="6" t="s">
        <v>4646</v>
      </c>
      <c s="36" t="s">
        <v>54</v>
      </c>
      <c s="37">
        <v>1</v>
      </c>
      <c s="36">
        <v>0</v>
      </c>
      <c s="36">
        <f>ROUND(G976*H976,6)</f>
      </c>
      <c r="L976" s="38">
        <v>0</v>
      </c>
      <c s="32">
        <f>ROUND(ROUND(L976,2)*ROUND(G976,3),2)</f>
      </c>
      <c s="36" t="s">
        <v>55</v>
      </c>
      <c>
        <f>(M976*21)/100</f>
      </c>
      <c t="s">
        <v>28</v>
      </c>
    </row>
    <row r="977" spans="1:5" ht="25.5">
      <c r="A977" s="35" t="s">
        <v>56</v>
      </c>
      <c r="E977" s="39" t="s">
        <v>4646</v>
      </c>
    </row>
    <row r="978" spans="1:5" ht="12.75">
      <c r="A978" s="35" t="s">
        <v>57</v>
      </c>
      <c r="E978" s="40" t="s">
        <v>5</v>
      </c>
    </row>
    <row r="979" spans="1:5" ht="12.75">
      <c r="A979" t="s">
        <v>58</v>
      </c>
      <c r="E979" s="39" t="s">
        <v>5</v>
      </c>
    </row>
    <row r="980" spans="1:16" ht="12.75">
      <c r="A980" t="s">
        <v>50</v>
      </c>
      <c s="34" t="s">
        <v>2208</v>
      </c>
      <c s="34" t="s">
        <v>4692</v>
      </c>
      <c s="35" t="s">
        <v>5</v>
      </c>
      <c s="6" t="s">
        <v>4620</v>
      </c>
      <c s="36" t="s">
        <v>54</v>
      </c>
      <c s="37">
        <v>3</v>
      </c>
      <c s="36">
        <v>0</v>
      </c>
      <c s="36">
        <f>ROUND(G980*H980,6)</f>
      </c>
      <c r="L980" s="38">
        <v>0</v>
      </c>
      <c s="32">
        <f>ROUND(ROUND(L980,2)*ROUND(G980,3),2)</f>
      </c>
      <c s="36" t="s">
        <v>55</v>
      </c>
      <c>
        <f>(M980*21)/100</f>
      </c>
      <c t="s">
        <v>28</v>
      </c>
    </row>
    <row r="981" spans="1:5" ht="12.75">
      <c r="A981" s="35" t="s">
        <v>56</v>
      </c>
      <c r="E981" s="39" t="s">
        <v>4620</v>
      </c>
    </row>
    <row r="982" spans="1:5" ht="12.75">
      <c r="A982" s="35" t="s">
        <v>57</v>
      </c>
      <c r="E982" s="40" t="s">
        <v>5</v>
      </c>
    </row>
    <row r="983" spans="1:5" ht="12.75">
      <c r="A983" t="s">
        <v>58</v>
      </c>
      <c r="E983" s="39" t="s">
        <v>5</v>
      </c>
    </row>
    <row r="984" spans="1:16" ht="25.5">
      <c r="A984" t="s">
        <v>50</v>
      </c>
      <c s="34" t="s">
        <v>2211</v>
      </c>
      <c s="34" t="s">
        <v>4693</v>
      </c>
      <c s="35" t="s">
        <v>5</v>
      </c>
      <c s="6" t="s">
        <v>4540</v>
      </c>
      <c s="36" t="s">
        <v>54</v>
      </c>
      <c s="37">
        <v>1</v>
      </c>
      <c s="36">
        <v>0</v>
      </c>
      <c s="36">
        <f>ROUND(G984*H984,6)</f>
      </c>
      <c r="L984" s="38">
        <v>0</v>
      </c>
      <c s="32">
        <f>ROUND(ROUND(L984,2)*ROUND(G984,3),2)</f>
      </c>
      <c s="36" t="s">
        <v>55</v>
      </c>
      <c>
        <f>(M984*21)/100</f>
      </c>
      <c t="s">
        <v>28</v>
      </c>
    </row>
    <row r="985" spans="1:5" ht="25.5">
      <c r="A985" s="35" t="s">
        <v>56</v>
      </c>
      <c r="E985" s="39" t="s">
        <v>4540</v>
      </c>
    </row>
    <row r="986" spans="1:5" ht="12.75">
      <c r="A986" s="35" t="s">
        <v>57</v>
      </c>
      <c r="E986" s="40" t="s">
        <v>5</v>
      </c>
    </row>
    <row r="987" spans="1:5" ht="38.25">
      <c r="A987" t="s">
        <v>58</v>
      </c>
      <c r="E987" s="39" t="s">
        <v>4295</v>
      </c>
    </row>
    <row r="988" spans="1:13" ht="12.75">
      <c r="A988" t="s">
        <v>47</v>
      </c>
      <c r="C988" s="31" t="s">
        <v>4694</v>
      </c>
      <c r="E988" s="33" t="s">
        <v>4695</v>
      </c>
      <c r="J988" s="32">
        <f>0</f>
      </c>
      <c s="32">
        <f>0</f>
      </c>
      <c s="32">
        <f>0+L989+L993+L997+L1001+L1005+L1009+L1013+L1017</f>
      </c>
      <c s="32">
        <f>0+M989+M993+M997+M1001+M1005+M1009+M1013+M1017</f>
      </c>
    </row>
    <row r="989" spans="1:16" ht="25.5">
      <c r="A989" t="s">
        <v>50</v>
      </c>
      <c s="34" t="s">
        <v>2215</v>
      </c>
      <c s="34" t="s">
        <v>4696</v>
      </c>
      <c s="35" t="s">
        <v>5</v>
      </c>
      <c s="6" t="s">
        <v>4673</v>
      </c>
      <c s="36" t="s">
        <v>54</v>
      </c>
      <c s="37">
        <v>1</v>
      </c>
      <c s="36">
        <v>0</v>
      </c>
      <c s="36">
        <f>ROUND(G989*H989,6)</f>
      </c>
      <c r="L989" s="38">
        <v>0</v>
      </c>
      <c s="32">
        <f>ROUND(ROUND(L989,2)*ROUND(G989,3),2)</f>
      </c>
      <c s="36" t="s">
        <v>55</v>
      </c>
      <c>
        <f>(M989*21)/100</f>
      </c>
      <c t="s">
        <v>28</v>
      </c>
    </row>
    <row r="990" spans="1:5" ht="25.5">
      <c r="A990" s="35" t="s">
        <v>56</v>
      </c>
      <c r="E990" s="39" t="s">
        <v>4673</v>
      </c>
    </row>
    <row r="991" spans="1:5" ht="12.75">
      <c r="A991" s="35" t="s">
        <v>57</v>
      </c>
      <c r="E991" s="40" t="s">
        <v>5</v>
      </c>
    </row>
    <row r="992" spans="1:5" ht="114.75">
      <c r="A992" t="s">
        <v>58</v>
      </c>
      <c r="E992" s="39" t="s">
        <v>4674</v>
      </c>
    </row>
    <row r="993" spans="1:16" ht="12.75">
      <c r="A993" t="s">
        <v>50</v>
      </c>
      <c s="34" t="s">
        <v>2218</v>
      </c>
      <c s="34" t="s">
        <v>4697</v>
      </c>
      <c s="35" t="s">
        <v>5</v>
      </c>
      <c s="6" t="s">
        <v>4657</v>
      </c>
      <c s="36" t="s">
        <v>54</v>
      </c>
      <c s="37">
        <v>1</v>
      </c>
      <c s="36">
        <v>0</v>
      </c>
      <c s="36">
        <f>ROUND(G993*H993,6)</f>
      </c>
      <c r="L993" s="38">
        <v>0</v>
      </c>
      <c s="32">
        <f>ROUND(ROUND(L993,2)*ROUND(G993,3),2)</f>
      </c>
      <c s="36" t="s">
        <v>55</v>
      </c>
      <c>
        <f>(M993*21)/100</f>
      </c>
      <c t="s">
        <v>28</v>
      </c>
    </row>
    <row r="994" spans="1:5" ht="12.75">
      <c r="A994" s="35" t="s">
        <v>56</v>
      </c>
      <c r="E994" s="39" t="s">
        <v>4657</v>
      </c>
    </row>
    <row r="995" spans="1:5" ht="12.75">
      <c r="A995" s="35" t="s">
        <v>57</v>
      </c>
      <c r="E995" s="40" t="s">
        <v>5</v>
      </c>
    </row>
    <row r="996" spans="1:5" ht="12.75">
      <c r="A996" t="s">
        <v>58</v>
      </c>
      <c r="E996" s="39" t="s">
        <v>5</v>
      </c>
    </row>
    <row r="997" spans="1:16" ht="12.75">
      <c r="A997" t="s">
        <v>50</v>
      </c>
      <c s="34" t="s">
        <v>2224</v>
      </c>
      <c s="34" t="s">
        <v>4698</v>
      </c>
      <c s="35" t="s">
        <v>5</v>
      </c>
      <c s="6" t="s">
        <v>4677</v>
      </c>
      <c s="36" t="s">
        <v>54</v>
      </c>
      <c s="37">
        <v>1</v>
      </c>
      <c s="36">
        <v>0</v>
      </c>
      <c s="36">
        <f>ROUND(G997*H997,6)</f>
      </c>
      <c r="L997" s="38">
        <v>0</v>
      </c>
      <c s="32">
        <f>ROUND(ROUND(L997,2)*ROUND(G997,3),2)</f>
      </c>
      <c s="36" t="s">
        <v>55</v>
      </c>
      <c>
        <f>(M997*21)/100</f>
      </c>
      <c t="s">
        <v>28</v>
      </c>
    </row>
    <row r="998" spans="1:5" ht="12.75">
      <c r="A998" s="35" t="s">
        <v>56</v>
      </c>
      <c r="E998" s="39" t="s">
        <v>4677</v>
      </c>
    </row>
    <row r="999" spans="1:5" ht="12.75">
      <c r="A999" s="35" t="s">
        <v>57</v>
      </c>
      <c r="E999" s="40" t="s">
        <v>5</v>
      </c>
    </row>
    <row r="1000" spans="1:5" ht="12.75">
      <c r="A1000" t="s">
        <v>58</v>
      </c>
      <c r="E1000" s="39" t="s">
        <v>5</v>
      </c>
    </row>
    <row r="1001" spans="1:16" ht="12.75">
      <c r="A1001" t="s">
        <v>50</v>
      </c>
      <c s="34" t="s">
        <v>2228</v>
      </c>
      <c s="34" t="s">
        <v>4699</v>
      </c>
      <c s="35" t="s">
        <v>5</v>
      </c>
      <c s="6" t="s">
        <v>4679</v>
      </c>
      <c s="36" t="s">
        <v>54</v>
      </c>
      <c s="37">
        <v>1</v>
      </c>
      <c s="36">
        <v>0</v>
      </c>
      <c s="36">
        <f>ROUND(G1001*H1001,6)</f>
      </c>
      <c r="L1001" s="38">
        <v>0</v>
      </c>
      <c s="32">
        <f>ROUND(ROUND(L1001,2)*ROUND(G1001,3),2)</f>
      </c>
      <c s="36" t="s">
        <v>55</v>
      </c>
      <c>
        <f>(M1001*21)/100</f>
      </c>
      <c t="s">
        <v>28</v>
      </c>
    </row>
    <row r="1002" spans="1:5" ht="12.75">
      <c r="A1002" s="35" t="s">
        <v>56</v>
      </c>
      <c r="E1002" s="39" t="s">
        <v>4679</v>
      </c>
    </row>
    <row r="1003" spans="1:5" ht="12.75">
      <c r="A1003" s="35" t="s">
        <v>57</v>
      </c>
      <c r="E1003" s="40" t="s">
        <v>5</v>
      </c>
    </row>
    <row r="1004" spans="1:5" ht="12.75">
      <c r="A1004" t="s">
        <v>58</v>
      </c>
      <c r="E1004" s="39" t="s">
        <v>5</v>
      </c>
    </row>
    <row r="1005" spans="1:16" ht="25.5">
      <c r="A1005" t="s">
        <v>50</v>
      </c>
      <c s="34" t="s">
        <v>2231</v>
      </c>
      <c s="34" t="s">
        <v>4700</v>
      </c>
      <c s="35" t="s">
        <v>5</v>
      </c>
      <c s="6" t="s">
        <v>4614</v>
      </c>
      <c s="36" t="s">
        <v>54</v>
      </c>
      <c s="37">
        <v>3</v>
      </c>
      <c s="36">
        <v>0</v>
      </c>
      <c s="36">
        <f>ROUND(G1005*H1005,6)</f>
      </c>
      <c r="L1005" s="38">
        <v>0</v>
      </c>
      <c s="32">
        <f>ROUND(ROUND(L1005,2)*ROUND(G1005,3),2)</f>
      </c>
      <c s="36" t="s">
        <v>55</v>
      </c>
      <c>
        <f>(M1005*21)/100</f>
      </c>
      <c t="s">
        <v>28</v>
      </c>
    </row>
    <row r="1006" spans="1:5" ht="25.5">
      <c r="A1006" s="35" t="s">
        <v>56</v>
      </c>
      <c r="E1006" s="39" t="s">
        <v>4614</v>
      </c>
    </row>
    <row r="1007" spans="1:5" ht="12.75">
      <c r="A1007" s="35" t="s">
        <v>57</v>
      </c>
      <c r="E1007" s="40" t="s">
        <v>5</v>
      </c>
    </row>
    <row r="1008" spans="1:5" ht="12.75">
      <c r="A1008" t="s">
        <v>58</v>
      </c>
      <c r="E1008" s="39" t="s">
        <v>5</v>
      </c>
    </row>
    <row r="1009" spans="1:16" ht="25.5">
      <c r="A1009" t="s">
        <v>50</v>
      </c>
      <c s="34" t="s">
        <v>2234</v>
      </c>
      <c s="34" t="s">
        <v>4701</v>
      </c>
      <c s="35" t="s">
        <v>5</v>
      </c>
      <c s="6" t="s">
        <v>4646</v>
      </c>
      <c s="36" t="s">
        <v>54</v>
      </c>
      <c s="37">
        <v>3</v>
      </c>
      <c s="36">
        <v>0</v>
      </c>
      <c s="36">
        <f>ROUND(G1009*H1009,6)</f>
      </c>
      <c r="L1009" s="38">
        <v>0</v>
      </c>
      <c s="32">
        <f>ROUND(ROUND(L1009,2)*ROUND(G1009,3),2)</f>
      </c>
      <c s="36" t="s">
        <v>55</v>
      </c>
      <c>
        <f>(M1009*21)/100</f>
      </c>
      <c t="s">
        <v>28</v>
      </c>
    </row>
    <row r="1010" spans="1:5" ht="25.5">
      <c r="A1010" s="35" t="s">
        <v>56</v>
      </c>
      <c r="E1010" s="39" t="s">
        <v>4646</v>
      </c>
    </row>
    <row r="1011" spans="1:5" ht="12.75">
      <c r="A1011" s="35" t="s">
        <v>57</v>
      </c>
      <c r="E1011" s="40" t="s">
        <v>5</v>
      </c>
    </row>
    <row r="1012" spans="1:5" ht="12.75">
      <c r="A1012" t="s">
        <v>58</v>
      </c>
      <c r="E1012" s="39" t="s">
        <v>5</v>
      </c>
    </row>
    <row r="1013" spans="1:16" ht="12.75">
      <c r="A1013" t="s">
        <v>50</v>
      </c>
      <c s="34" t="s">
        <v>2238</v>
      </c>
      <c s="34" t="s">
        <v>4702</v>
      </c>
      <c s="35" t="s">
        <v>5</v>
      </c>
      <c s="6" t="s">
        <v>4620</v>
      </c>
      <c s="36" t="s">
        <v>54</v>
      </c>
      <c s="37">
        <v>3</v>
      </c>
      <c s="36">
        <v>0</v>
      </c>
      <c s="36">
        <f>ROUND(G1013*H1013,6)</f>
      </c>
      <c r="L1013" s="38">
        <v>0</v>
      </c>
      <c s="32">
        <f>ROUND(ROUND(L1013,2)*ROUND(G1013,3),2)</f>
      </c>
      <c s="36" t="s">
        <v>55</v>
      </c>
      <c>
        <f>(M1013*21)/100</f>
      </c>
      <c t="s">
        <v>28</v>
      </c>
    </row>
    <row r="1014" spans="1:5" ht="12.75">
      <c r="A1014" s="35" t="s">
        <v>56</v>
      </c>
      <c r="E1014" s="39" t="s">
        <v>4620</v>
      </c>
    </row>
    <row r="1015" spans="1:5" ht="12.75">
      <c r="A1015" s="35" t="s">
        <v>57</v>
      </c>
      <c r="E1015" s="40" t="s">
        <v>5</v>
      </c>
    </row>
    <row r="1016" spans="1:5" ht="12.75">
      <c r="A1016" t="s">
        <v>58</v>
      </c>
      <c r="E1016" s="39" t="s">
        <v>5</v>
      </c>
    </row>
    <row r="1017" spans="1:16" ht="25.5">
      <c r="A1017" t="s">
        <v>50</v>
      </c>
      <c s="34" t="s">
        <v>2241</v>
      </c>
      <c s="34" t="s">
        <v>4703</v>
      </c>
      <c s="35" t="s">
        <v>5</v>
      </c>
      <c s="6" t="s">
        <v>4540</v>
      </c>
      <c s="36" t="s">
        <v>54</v>
      </c>
      <c s="37">
        <v>1</v>
      </c>
      <c s="36">
        <v>0</v>
      </c>
      <c s="36">
        <f>ROUND(G1017*H1017,6)</f>
      </c>
      <c r="L1017" s="38">
        <v>0</v>
      </c>
      <c s="32">
        <f>ROUND(ROUND(L1017,2)*ROUND(G1017,3),2)</f>
      </c>
      <c s="36" t="s">
        <v>55</v>
      </c>
      <c>
        <f>(M1017*21)/100</f>
      </c>
      <c t="s">
        <v>28</v>
      </c>
    </row>
    <row r="1018" spans="1:5" ht="25.5">
      <c r="A1018" s="35" t="s">
        <v>56</v>
      </c>
      <c r="E1018" s="39" t="s">
        <v>4540</v>
      </c>
    </row>
    <row r="1019" spans="1:5" ht="12.75">
      <c r="A1019" s="35" t="s">
        <v>57</v>
      </c>
      <c r="E1019" s="40" t="s">
        <v>5</v>
      </c>
    </row>
    <row r="1020" spans="1:5" ht="38.25">
      <c r="A1020" t="s">
        <v>58</v>
      </c>
      <c r="E1020" s="39" t="s">
        <v>4295</v>
      </c>
    </row>
    <row r="1021" spans="1:13" ht="12.75">
      <c r="A1021" t="s">
        <v>47</v>
      </c>
      <c r="C1021" s="31" t="s">
        <v>4704</v>
      </c>
      <c r="E1021" s="33" t="s">
        <v>4705</v>
      </c>
      <c r="J1021" s="32">
        <f>0</f>
      </c>
      <c s="32">
        <f>0</f>
      </c>
      <c s="32">
        <f>0+L1022+L1026+L1030+L1034+L1038+L1042</f>
      </c>
      <c s="32">
        <f>0+M1022+M1026+M1030+M1034+M1038+M1042</f>
      </c>
    </row>
    <row r="1022" spans="1:16" ht="25.5">
      <c r="A1022" t="s">
        <v>50</v>
      </c>
      <c s="34" t="s">
        <v>2245</v>
      </c>
      <c s="34" t="s">
        <v>4706</v>
      </c>
      <c s="35" t="s">
        <v>5</v>
      </c>
      <c s="6" t="s">
        <v>4707</v>
      </c>
      <c s="36" t="s">
        <v>54</v>
      </c>
      <c s="37">
        <v>1</v>
      </c>
      <c s="36">
        <v>0</v>
      </c>
      <c s="36">
        <f>ROUND(G1022*H1022,6)</f>
      </c>
      <c r="L1022" s="38">
        <v>0</v>
      </c>
      <c s="32">
        <f>ROUND(ROUND(L1022,2)*ROUND(G1022,3),2)</f>
      </c>
      <c s="36" t="s">
        <v>55</v>
      </c>
      <c>
        <f>(M1022*21)/100</f>
      </c>
      <c t="s">
        <v>28</v>
      </c>
    </row>
    <row r="1023" spans="1:5" ht="25.5">
      <c r="A1023" s="35" t="s">
        <v>56</v>
      </c>
      <c r="E1023" s="39" t="s">
        <v>4707</v>
      </c>
    </row>
    <row r="1024" spans="1:5" ht="12.75">
      <c r="A1024" s="35" t="s">
        <v>57</v>
      </c>
      <c r="E1024" s="40" t="s">
        <v>5</v>
      </c>
    </row>
    <row r="1025" spans="1:5" ht="216.75">
      <c r="A1025" t="s">
        <v>58</v>
      </c>
      <c r="E1025" s="39" t="s">
        <v>4708</v>
      </c>
    </row>
    <row r="1026" spans="1:16" ht="25.5">
      <c r="A1026" t="s">
        <v>50</v>
      </c>
      <c s="34" t="s">
        <v>2248</v>
      </c>
      <c s="34" t="s">
        <v>4709</v>
      </c>
      <c s="35" t="s">
        <v>5</v>
      </c>
      <c s="6" t="s">
        <v>4710</v>
      </c>
      <c s="36" t="s">
        <v>54</v>
      </c>
      <c s="37">
        <v>1</v>
      </c>
      <c s="36">
        <v>0</v>
      </c>
      <c s="36">
        <f>ROUND(G1026*H1026,6)</f>
      </c>
      <c r="L1026" s="38">
        <v>0</v>
      </c>
      <c s="32">
        <f>ROUND(ROUND(L1026,2)*ROUND(G1026,3),2)</f>
      </c>
      <c s="36" t="s">
        <v>55</v>
      </c>
      <c>
        <f>(M1026*21)/100</f>
      </c>
      <c t="s">
        <v>28</v>
      </c>
    </row>
    <row r="1027" spans="1:5" ht="25.5">
      <c r="A1027" s="35" t="s">
        <v>56</v>
      </c>
      <c r="E1027" s="39" t="s">
        <v>4710</v>
      </c>
    </row>
    <row r="1028" spans="1:5" ht="12.75">
      <c r="A1028" s="35" t="s">
        <v>57</v>
      </c>
      <c r="E1028" s="40" t="s">
        <v>5</v>
      </c>
    </row>
    <row r="1029" spans="1:5" ht="12.75">
      <c r="A1029" t="s">
        <v>58</v>
      </c>
      <c r="E1029" s="39" t="s">
        <v>5</v>
      </c>
    </row>
    <row r="1030" spans="1:16" ht="12.75">
      <c r="A1030" t="s">
        <v>50</v>
      </c>
      <c s="34" t="s">
        <v>2251</v>
      </c>
      <c s="34" t="s">
        <v>4711</v>
      </c>
      <c s="35" t="s">
        <v>5</v>
      </c>
      <c s="6" t="s">
        <v>4712</v>
      </c>
      <c s="36" t="s">
        <v>54</v>
      </c>
      <c s="37">
        <v>1</v>
      </c>
      <c s="36">
        <v>0</v>
      </c>
      <c s="36">
        <f>ROUND(G1030*H1030,6)</f>
      </c>
      <c r="L1030" s="38">
        <v>0</v>
      </c>
      <c s="32">
        <f>ROUND(ROUND(L1030,2)*ROUND(G1030,3),2)</f>
      </c>
      <c s="36" t="s">
        <v>55</v>
      </c>
      <c>
        <f>(M1030*21)/100</f>
      </c>
      <c t="s">
        <v>28</v>
      </c>
    </row>
    <row r="1031" spans="1:5" ht="12.75">
      <c r="A1031" s="35" t="s">
        <v>56</v>
      </c>
      <c r="E1031" s="39" t="s">
        <v>4712</v>
      </c>
    </row>
    <row r="1032" spans="1:5" ht="12.75">
      <c r="A1032" s="35" t="s">
        <v>57</v>
      </c>
      <c r="E1032" s="40" t="s">
        <v>5</v>
      </c>
    </row>
    <row r="1033" spans="1:5" ht="12.75">
      <c r="A1033" t="s">
        <v>58</v>
      </c>
      <c r="E1033" s="39" t="s">
        <v>5</v>
      </c>
    </row>
    <row r="1034" spans="1:16" ht="12.75">
      <c r="A1034" t="s">
        <v>50</v>
      </c>
      <c s="34" t="s">
        <v>2255</v>
      </c>
      <c s="34" t="s">
        <v>4713</v>
      </c>
      <c s="35" t="s">
        <v>5</v>
      </c>
      <c s="6" t="s">
        <v>4657</v>
      </c>
      <c s="36" t="s">
        <v>54</v>
      </c>
      <c s="37">
        <v>1</v>
      </c>
      <c s="36">
        <v>0</v>
      </c>
      <c s="36">
        <f>ROUND(G1034*H1034,6)</f>
      </c>
      <c r="L1034" s="38">
        <v>0</v>
      </c>
      <c s="32">
        <f>ROUND(ROUND(L1034,2)*ROUND(G1034,3),2)</f>
      </c>
      <c s="36" t="s">
        <v>55</v>
      </c>
      <c>
        <f>(M1034*21)/100</f>
      </c>
      <c t="s">
        <v>28</v>
      </c>
    </row>
    <row r="1035" spans="1:5" ht="12.75">
      <c r="A1035" s="35" t="s">
        <v>56</v>
      </c>
      <c r="E1035" s="39" t="s">
        <v>4657</v>
      </c>
    </row>
    <row r="1036" spans="1:5" ht="12.75">
      <c r="A1036" s="35" t="s">
        <v>57</v>
      </c>
      <c r="E1036" s="40" t="s">
        <v>5</v>
      </c>
    </row>
    <row r="1037" spans="1:5" ht="12.75">
      <c r="A1037" t="s">
        <v>58</v>
      </c>
      <c r="E1037" s="39" t="s">
        <v>5</v>
      </c>
    </row>
    <row r="1038" spans="1:16" ht="12.75">
      <c r="A1038" t="s">
        <v>50</v>
      </c>
      <c s="34" t="s">
        <v>2259</v>
      </c>
      <c s="34" t="s">
        <v>4714</v>
      </c>
      <c s="35" t="s">
        <v>5</v>
      </c>
      <c s="6" t="s">
        <v>4715</v>
      </c>
      <c s="36" t="s">
        <v>54</v>
      </c>
      <c s="37">
        <v>1</v>
      </c>
      <c s="36">
        <v>0</v>
      </c>
      <c s="36">
        <f>ROUND(G1038*H1038,6)</f>
      </c>
      <c r="L1038" s="38">
        <v>0</v>
      </c>
      <c s="32">
        <f>ROUND(ROUND(L1038,2)*ROUND(G1038,3),2)</f>
      </c>
      <c s="36" t="s">
        <v>55</v>
      </c>
      <c>
        <f>(M1038*21)/100</f>
      </c>
      <c t="s">
        <v>28</v>
      </c>
    </row>
    <row r="1039" spans="1:5" ht="12.75">
      <c r="A1039" s="35" t="s">
        <v>56</v>
      </c>
      <c r="E1039" s="39" t="s">
        <v>4715</v>
      </c>
    </row>
    <row r="1040" spans="1:5" ht="12.75">
      <c r="A1040" s="35" t="s">
        <v>57</v>
      </c>
      <c r="E1040" s="40" t="s">
        <v>5</v>
      </c>
    </row>
    <row r="1041" spans="1:5" ht="89.25">
      <c r="A1041" t="s">
        <v>58</v>
      </c>
      <c r="E1041" s="39" t="s">
        <v>4716</v>
      </c>
    </row>
    <row r="1042" spans="1:16" ht="25.5">
      <c r="A1042" t="s">
        <v>50</v>
      </c>
      <c s="34" t="s">
        <v>2262</v>
      </c>
      <c s="34" t="s">
        <v>4717</v>
      </c>
      <c s="35" t="s">
        <v>5</v>
      </c>
      <c s="6" t="s">
        <v>4540</v>
      </c>
      <c s="36" t="s">
        <v>54</v>
      </c>
      <c s="37">
        <v>1</v>
      </c>
      <c s="36">
        <v>0</v>
      </c>
      <c s="36">
        <f>ROUND(G1042*H1042,6)</f>
      </c>
      <c r="L1042" s="38">
        <v>0</v>
      </c>
      <c s="32">
        <f>ROUND(ROUND(L1042,2)*ROUND(G1042,3),2)</f>
      </c>
      <c s="36" t="s">
        <v>55</v>
      </c>
      <c>
        <f>(M1042*21)/100</f>
      </c>
      <c t="s">
        <v>28</v>
      </c>
    </row>
    <row r="1043" spans="1:5" ht="25.5">
      <c r="A1043" s="35" t="s">
        <v>56</v>
      </c>
      <c r="E1043" s="39" t="s">
        <v>4540</v>
      </c>
    </row>
    <row r="1044" spans="1:5" ht="12.75">
      <c r="A1044" s="35" t="s">
        <v>57</v>
      </c>
      <c r="E1044" s="40" t="s">
        <v>5</v>
      </c>
    </row>
    <row r="1045" spans="1:5" ht="38.25">
      <c r="A1045" t="s">
        <v>58</v>
      </c>
      <c r="E1045" s="39" t="s">
        <v>4295</v>
      </c>
    </row>
    <row r="1046" spans="1:13" ht="12.75">
      <c r="A1046" t="s">
        <v>47</v>
      </c>
      <c r="C1046" s="31" t="s">
        <v>4718</v>
      </c>
      <c r="E1046" s="33" t="s">
        <v>4719</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2268</v>
      </c>
      <c s="34" t="s">
        <v>4720</v>
      </c>
      <c s="35" t="s">
        <v>5</v>
      </c>
      <c s="6" t="s">
        <v>4721</v>
      </c>
      <c s="36" t="s">
        <v>54</v>
      </c>
      <c s="37">
        <v>1</v>
      </c>
      <c s="36">
        <v>0</v>
      </c>
      <c s="36">
        <f>ROUND(G1047*H1047,6)</f>
      </c>
      <c r="L1047" s="38">
        <v>0</v>
      </c>
      <c s="32">
        <f>ROUND(ROUND(L1047,2)*ROUND(G1047,3),2)</f>
      </c>
      <c s="36" t="s">
        <v>55</v>
      </c>
      <c>
        <f>(M1047*21)/100</f>
      </c>
      <c t="s">
        <v>28</v>
      </c>
    </row>
    <row r="1048" spans="1:5" ht="25.5">
      <c r="A1048" s="35" t="s">
        <v>56</v>
      </c>
      <c r="E1048" s="39" t="s">
        <v>4721</v>
      </c>
    </row>
    <row r="1049" spans="1:5" ht="12.75">
      <c r="A1049" s="35" t="s">
        <v>57</v>
      </c>
      <c r="E1049" s="40" t="s">
        <v>5</v>
      </c>
    </row>
    <row r="1050" spans="1:5" ht="38.25">
      <c r="A1050" t="s">
        <v>58</v>
      </c>
      <c r="E1050" s="39" t="s">
        <v>4722</v>
      </c>
    </row>
    <row r="1051" spans="1:16" ht="25.5">
      <c r="A1051" t="s">
        <v>50</v>
      </c>
      <c s="34" t="s">
        <v>2272</v>
      </c>
      <c s="34" t="s">
        <v>4723</v>
      </c>
      <c s="35" t="s">
        <v>5</v>
      </c>
      <c s="6" t="s">
        <v>4724</v>
      </c>
      <c s="36" t="s">
        <v>54</v>
      </c>
      <c s="37">
        <v>2</v>
      </c>
      <c s="36">
        <v>0</v>
      </c>
      <c s="36">
        <f>ROUND(G1051*H1051,6)</f>
      </c>
      <c r="L1051" s="38">
        <v>0</v>
      </c>
      <c s="32">
        <f>ROUND(ROUND(L1051,2)*ROUND(G1051,3),2)</f>
      </c>
      <c s="36" t="s">
        <v>55</v>
      </c>
      <c>
        <f>(M1051*21)/100</f>
      </c>
      <c t="s">
        <v>28</v>
      </c>
    </row>
    <row r="1052" spans="1:5" ht="25.5">
      <c r="A1052" s="35" t="s">
        <v>56</v>
      </c>
      <c r="E1052" s="39" t="s">
        <v>4724</v>
      </c>
    </row>
    <row r="1053" spans="1:5" ht="12.75">
      <c r="A1053" s="35" t="s">
        <v>57</v>
      </c>
      <c r="E1053" s="40" t="s">
        <v>5</v>
      </c>
    </row>
    <row r="1054" spans="1:5" ht="38.25">
      <c r="A1054" t="s">
        <v>58</v>
      </c>
      <c r="E1054" s="39" t="s">
        <v>4725</v>
      </c>
    </row>
    <row r="1055" spans="1:16" ht="25.5">
      <c r="A1055" t="s">
        <v>50</v>
      </c>
      <c s="34" t="s">
        <v>2275</v>
      </c>
      <c s="34" t="s">
        <v>4726</v>
      </c>
      <c s="35" t="s">
        <v>5</v>
      </c>
      <c s="6" t="s">
        <v>4727</v>
      </c>
      <c s="36" t="s">
        <v>54</v>
      </c>
      <c s="37">
        <v>2</v>
      </c>
      <c s="36">
        <v>0</v>
      </c>
      <c s="36">
        <f>ROUND(G1055*H1055,6)</f>
      </c>
      <c r="L1055" s="38">
        <v>0</v>
      </c>
      <c s="32">
        <f>ROUND(ROUND(L1055,2)*ROUND(G1055,3),2)</f>
      </c>
      <c s="36" t="s">
        <v>55</v>
      </c>
      <c>
        <f>(M1055*21)/100</f>
      </c>
      <c t="s">
        <v>28</v>
      </c>
    </row>
    <row r="1056" spans="1:5" ht="25.5">
      <c r="A1056" s="35" t="s">
        <v>56</v>
      </c>
      <c r="E1056" s="39" t="s">
        <v>4727</v>
      </c>
    </row>
    <row r="1057" spans="1:5" ht="12.75">
      <c r="A1057" s="35" t="s">
        <v>57</v>
      </c>
      <c r="E1057" s="40" t="s">
        <v>5</v>
      </c>
    </row>
    <row r="1058" spans="1:5" ht="38.25">
      <c r="A1058" t="s">
        <v>58</v>
      </c>
      <c r="E1058" s="39" t="s">
        <v>4725</v>
      </c>
    </row>
    <row r="1059" spans="1:16" ht="12.75">
      <c r="A1059" t="s">
        <v>50</v>
      </c>
      <c s="34" t="s">
        <v>2278</v>
      </c>
      <c s="34" t="s">
        <v>4728</v>
      </c>
      <c s="35" t="s">
        <v>5</v>
      </c>
      <c s="6" t="s">
        <v>4729</v>
      </c>
      <c s="36" t="s">
        <v>54</v>
      </c>
      <c s="37">
        <v>1</v>
      </c>
      <c s="36">
        <v>0</v>
      </c>
      <c s="36">
        <f>ROUND(G1059*H1059,6)</f>
      </c>
      <c r="L1059" s="38">
        <v>0</v>
      </c>
      <c s="32">
        <f>ROUND(ROUND(L1059,2)*ROUND(G1059,3),2)</f>
      </c>
      <c s="36" t="s">
        <v>55</v>
      </c>
      <c>
        <f>(M1059*21)/100</f>
      </c>
      <c t="s">
        <v>28</v>
      </c>
    </row>
    <row r="1060" spans="1:5" ht="12.75">
      <c r="A1060" s="35" t="s">
        <v>56</v>
      </c>
      <c r="E1060" s="39" t="s">
        <v>4729</v>
      </c>
    </row>
    <row r="1061" spans="1:5" ht="12.75">
      <c r="A1061" s="35" t="s">
        <v>57</v>
      </c>
      <c r="E1061" s="40" t="s">
        <v>5</v>
      </c>
    </row>
    <row r="1062" spans="1:5" ht="38.25">
      <c r="A1062" t="s">
        <v>58</v>
      </c>
      <c r="E1062" s="39" t="s">
        <v>4725</v>
      </c>
    </row>
    <row r="1063" spans="1:16" ht="25.5">
      <c r="A1063" t="s">
        <v>50</v>
      </c>
      <c s="34" t="s">
        <v>2281</v>
      </c>
      <c s="34" t="s">
        <v>4730</v>
      </c>
      <c s="35" t="s">
        <v>5</v>
      </c>
      <c s="6" t="s">
        <v>4731</v>
      </c>
      <c s="36" t="s">
        <v>54</v>
      </c>
      <c s="37">
        <v>1</v>
      </c>
      <c s="36">
        <v>0</v>
      </c>
      <c s="36">
        <f>ROUND(G1063*H1063,6)</f>
      </c>
      <c r="L1063" s="38">
        <v>0</v>
      </c>
      <c s="32">
        <f>ROUND(ROUND(L1063,2)*ROUND(G1063,3),2)</f>
      </c>
      <c s="36" t="s">
        <v>55</v>
      </c>
      <c>
        <f>(M1063*21)/100</f>
      </c>
      <c t="s">
        <v>28</v>
      </c>
    </row>
    <row r="1064" spans="1:5" ht="38.25">
      <c r="A1064" s="35" t="s">
        <v>56</v>
      </c>
      <c r="E1064" s="39" t="s">
        <v>4732</v>
      </c>
    </row>
    <row r="1065" spans="1:5" ht="12.75">
      <c r="A1065" s="35" t="s">
        <v>57</v>
      </c>
      <c r="E1065" s="40" t="s">
        <v>5</v>
      </c>
    </row>
    <row r="1066" spans="1:5" ht="63.75">
      <c r="A1066" t="s">
        <v>58</v>
      </c>
      <c r="E1066" s="39" t="s">
        <v>4733</v>
      </c>
    </row>
    <row r="1067" spans="1:16" ht="12.75">
      <c r="A1067" t="s">
        <v>50</v>
      </c>
      <c s="34" t="s">
        <v>2284</v>
      </c>
      <c s="34" t="s">
        <v>4734</v>
      </c>
      <c s="35" t="s">
        <v>5</v>
      </c>
      <c s="6" t="s">
        <v>4735</v>
      </c>
      <c s="36" t="s">
        <v>54</v>
      </c>
      <c s="37">
        <v>2</v>
      </c>
      <c s="36">
        <v>0</v>
      </c>
      <c s="36">
        <f>ROUND(G1067*H1067,6)</f>
      </c>
      <c r="L1067" s="38">
        <v>0</v>
      </c>
      <c s="32">
        <f>ROUND(ROUND(L1067,2)*ROUND(G1067,3),2)</f>
      </c>
      <c s="36" t="s">
        <v>55</v>
      </c>
      <c>
        <f>(M1067*21)/100</f>
      </c>
      <c t="s">
        <v>28</v>
      </c>
    </row>
    <row r="1068" spans="1:5" ht="12.75">
      <c r="A1068" s="35" t="s">
        <v>56</v>
      </c>
      <c r="E1068" s="39" t="s">
        <v>4735</v>
      </c>
    </row>
    <row r="1069" spans="1:5" ht="12.75">
      <c r="A1069" s="35" t="s">
        <v>57</v>
      </c>
      <c r="E1069" s="40" t="s">
        <v>5</v>
      </c>
    </row>
    <row r="1070" spans="1:5" ht="38.25">
      <c r="A1070" t="s">
        <v>58</v>
      </c>
      <c r="E1070" s="39" t="s">
        <v>4725</v>
      </c>
    </row>
    <row r="1071" spans="1:16" ht="12.75">
      <c r="A1071" t="s">
        <v>50</v>
      </c>
      <c s="34" t="s">
        <v>2287</v>
      </c>
      <c s="34" t="s">
        <v>4736</v>
      </c>
      <c s="35" t="s">
        <v>5</v>
      </c>
      <c s="6" t="s">
        <v>4737</v>
      </c>
      <c s="36" t="s">
        <v>54</v>
      </c>
      <c s="37">
        <v>2</v>
      </c>
      <c s="36">
        <v>0</v>
      </c>
      <c s="36">
        <f>ROUND(G1071*H1071,6)</f>
      </c>
      <c r="L1071" s="38">
        <v>0</v>
      </c>
      <c s="32">
        <f>ROUND(ROUND(L1071,2)*ROUND(G1071,3),2)</f>
      </c>
      <c s="36" t="s">
        <v>55</v>
      </c>
      <c>
        <f>(M1071*21)/100</f>
      </c>
      <c t="s">
        <v>28</v>
      </c>
    </row>
    <row r="1072" spans="1:5" ht="12.75">
      <c r="A1072" s="35" t="s">
        <v>56</v>
      </c>
      <c r="E1072" s="39" t="s">
        <v>4737</v>
      </c>
    </row>
    <row r="1073" spans="1:5" ht="12.75">
      <c r="A1073" s="35" t="s">
        <v>57</v>
      </c>
      <c r="E1073" s="40" t="s">
        <v>5</v>
      </c>
    </row>
    <row r="1074" spans="1:5" ht="38.25">
      <c r="A1074" t="s">
        <v>58</v>
      </c>
      <c r="E1074" s="39" t="s">
        <v>4725</v>
      </c>
    </row>
    <row r="1075" spans="1:16" ht="25.5">
      <c r="A1075" t="s">
        <v>50</v>
      </c>
      <c s="34" t="s">
        <v>2291</v>
      </c>
      <c s="34" t="s">
        <v>4738</v>
      </c>
      <c s="35" t="s">
        <v>5</v>
      </c>
      <c s="6" t="s">
        <v>4739</v>
      </c>
      <c s="36" t="s">
        <v>54</v>
      </c>
      <c s="37">
        <v>1</v>
      </c>
      <c s="36">
        <v>0</v>
      </c>
      <c s="36">
        <f>ROUND(G1075*H1075,6)</f>
      </c>
      <c r="L1075" s="38">
        <v>0</v>
      </c>
      <c s="32">
        <f>ROUND(ROUND(L1075,2)*ROUND(G1075,3),2)</f>
      </c>
      <c s="36" t="s">
        <v>55</v>
      </c>
      <c>
        <f>(M1075*21)/100</f>
      </c>
      <c t="s">
        <v>28</v>
      </c>
    </row>
    <row r="1076" spans="1:5" ht="38.25">
      <c r="A1076" s="35" t="s">
        <v>56</v>
      </c>
      <c r="E1076" s="39" t="s">
        <v>4740</v>
      </c>
    </row>
    <row r="1077" spans="1:5" ht="12.75">
      <c r="A1077" s="35" t="s">
        <v>57</v>
      </c>
      <c r="E1077" s="40" t="s">
        <v>5</v>
      </c>
    </row>
    <row r="1078" spans="1:5" ht="63.75">
      <c r="A1078" t="s">
        <v>58</v>
      </c>
      <c r="E1078" s="39" t="s">
        <v>4733</v>
      </c>
    </row>
    <row r="1079" spans="1:16" ht="38.25">
      <c r="A1079" t="s">
        <v>50</v>
      </c>
      <c s="34" t="s">
        <v>2294</v>
      </c>
      <c s="34" t="s">
        <v>4741</v>
      </c>
      <c s="35" t="s">
        <v>5</v>
      </c>
      <c s="6" t="s">
        <v>4742</v>
      </c>
      <c s="36" t="s">
        <v>54</v>
      </c>
      <c s="37">
        <v>1</v>
      </c>
      <c s="36">
        <v>0</v>
      </c>
      <c s="36">
        <f>ROUND(G1079*H1079,6)</f>
      </c>
      <c r="L1079" s="38">
        <v>0</v>
      </c>
      <c s="32">
        <f>ROUND(ROUND(L1079,2)*ROUND(G1079,3),2)</f>
      </c>
      <c s="36" t="s">
        <v>55</v>
      </c>
      <c>
        <f>(M1079*21)/100</f>
      </c>
      <c t="s">
        <v>28</v>
      </c>
    </row>
    <row r="1080" spans="1:5" ht="38.25">
      <c r="A1080" s="35" t="s">
        <v>56</v>
      </c>
      <c r="E1080" s="39" t="s">
        <v>4743</v>
      </c>
    </row>
    <row r="1081" spans="1:5" ht="12.75">
      <c r="A1081" s="35" t="s">
        <v>57</v>
      </c>
      <c r="E1081" s="40" t="s">
        <v>5</v>
      </c>
    </row>
    <row r="1082" spans="1:5" ht="63.75">
      <c r="A1082" t="s">
        <v>58</v>
      </c>
      <c r="E1082" s="39" t="s">
        <v>4733</v>
      </c>
    </row>
    <row r="1083" spans="1:16" ht="25.5">
      <c r="A1083" t="s">
        <v>50</v>
      </c>
      <c s="34" t="s">
        <v>2297</v>
      </c>
      <c s="34" t="s">
        <v>4744</v>
      </c>
      <c s="35" t="s">
        <v>5</v>
      </c>
      <c s="6" t="s">
        <v>4745</v>
      </c>
      <c s="36" t="s">
        <v>54</v>
      </c>
      <c s="37">
        <v>102</v>
      </c>
      <c s="36">
        <v>0</v>
      </c>
      <c s="36">
        <f>ROUND(G1083*H1083,6)</f>
      </c>
      <c r="L1083" s="38">
        <v>0</v>
      </c>
      <c s="32">
        <f>ROUND(ROUND(L1083,2)*ROUND(G1083,3),2)</f>
      </c>
      <c s="36" t="s">
        <v>55</v>
      </c>
      <c>
        <f>(M1083*21)/100</f>
      </c>
      <c t="s">
        <v>28</v>
      </c>
    </row>
    <row r="1084" spans="1:5" ht="38.25">
      <c r="A1084" s="35" t="s">
        <v>56</v>
      </c>
      <c r="E1084" s="39" t="s">
        <v>4746</v>
      </c>
    </row>
    <row r="1085" spans="1:5" ht="12.75">
      <c r="A1085" s="35" t="s">
        <v>57</v>
      </c>
      <c r="E1085" s="40" t="s">
        <v>5</v>
      </c>
    </row>
    <row r="1086" spans="1:5" ht="242.25">
      <c r="A1086" t="s">
        <v>58</v>
      </c>
      <c r="E1086" s="39" t="s">
        <v>4747</v>
      </c>
    </row>
    <row r="1087" spans="1:16" ht="25.5">
      <c r="A1087" t="s">
        <v>50</v>
      </c>
      <c s="34" t="s">
        <v>2300</v>
      </c>
      <c s="34" t="s">
        <v>4748</v>
      </c>
      <c s="35" t="s">
        <v>5</v>
      </c>
      <c s="6" t="s">
        <v>4749</v>
      </c>
      <c s="36" t="s">
        <v>54</v>
      </c>
      <c s="37">
        <v>2</v>
      </c>
      <c s="36">
        <v>0</v>
      </c>
      <c s="36">
        <f>ROUND(G1087*H1087,6)</f>
      </c>
      <c r="L1087" s="38">
        <v>0</v>
      </c>
      <c s="32">
        <f>ROUND(ROUND(L1087,2)*ROUND(G1087,3),2)</f>
      </c>
      <c s="36" t="s">
        <v>55</v>
      </c>
      <c>
        <f>(M1087*21)/100</f>
      </c>
      <c t="s">
        <v>28</v>
      </c>
    </row>
    <row r="1088" spans="1:5" ht="25.5">
      <c r="A1088" s="35" t="s">
        <v>56</v>
      </c>
      <c r="E1088" s="39" t="s">
        <v>4749</v>
      </c>
    </row>
    <row r="1089" spans="1:5" ht="12.75">
      <c r="A1089" s="35" t="s">
        <v>57</v>
      </c>
      <c r="E1089" s="40" t="s">
        <v>5</v>
      </c>
    </row>
    <row r="1090" spans="1:5" ht="12.75">
      <c r="A1090" t="s">
        <v>58</v>
      </c>
      <c r="E1090" s="39" t="s">
        <v>5</v>
      </c>
    </row>
    <row r="1091" spans="1:16" ht="25.5">
      <c r="A1091" t="s">
        <v>50</v>
      </c>
      <c s="34" t="s">
        <v>2303</v>
      </c>
      <c s="34" t="s">
        <v>4750</v>
      </c>
      <c s="35" t="s">
        <v>5</v>
      </c>
      <c s="6" t="s">
        <v>4751</v>
      </c>
      <c s="36" t="s">
        <v>255</v>
      </c>
      <c s="37">
        <v>420</v>
      </c>
      <c s="36">
        <v>0</v>
      </c>
      <c s="36">
        <f>ROUND(G1091*H1091,6)</f>
      </c>
      <c r="L1091" s="38">
        <v>0</v>
      </c>
      <c s="32">
        <f>ROUND(ROUND(L1091,2)*ROUND(G1091,3),2)</f>
      </c>
      <c s="36" t="s">
        <v>55</v>
      </c>
      <c>
        <f>(M1091*21)/100</f>
      </c>
      <c t="s">
        <v>28</v>
      </c>
    </row>
    <row r="1092" spans="1:5" ht="25.5">
      <c r="A1092" s="35" t="s">
        <v>56</v>
      </c>
      <c r="E1092" s="39" t="s">
        <v>4751</v>
      </c>
    </row>
    <row r="1093" spans="1:5" ht="12.75">
      <c r="A1093" s="35" t="s">
        <v>57</v>
      </c>
      <c r="E1093" s="40" t="s">
        <v>5</v>
      </c>
    </row>
    <row r="1094" spans="1:5" ht="12.75">
      <c r="A1094" t="s">
        <v>58</v>
      </c>
      <c r="E1094" s="39" t="s">
        <v>5</v>
      </c>
    </row>
    <row r="1095" spans="1:16" ht="38.25">
      <c r="A1095" t="s">
        <v>50</v>
      </c>
      <c s="34" t="s">
        <v>2309</v>
      </c>
      <c s="34" t="s">
        <v>4752</v>
      </c>
      <c s="35" t="s">
        <v>5</v>
      </c>
      <c s="6" t="s">
        <v>4753</v>
      </c>
      <c s="36" t="s">
        <v>255</v>
      </c>
      <c s="37">
        <v>10</v>
      </c>
      <c s="36">
        <v>0</v>
      </c>
      <c s="36">
        <f>ROUND(G1095*H1095,6)</f>
      </c>
      <c r="L1095" s="38">
        <v>0</v>
      </c>
      <c s="32">
        <f>ROUND(ROUND(L1095,2)*ROUND(G1095,3),2)</f>
      </c>
      <c s="36" t="s">
        <v>55</v>
      </c>
      <c>
        <f>(M1095*21)/100</f>
      </c>
      <c t="s">
        <v>28</v>
      </c>
    </row>
    <row r="1096" spans="1:5" ht="38.25">
      <c r="A1096" s="35" t="s">
        <v>56</v>
      </c>
      <c r="E1096" s="39" t="s">
        <v>4754</v>
      </c>
    </row>
    <row r="1097" spans="1:5" ht="12.75">
      <c r="A1097" s="35" t="s">
        <v>57</v>
      </c>
      <c r="E1097" s="40" t="s">
        <v>5</v>
      </c>
    </row>
    <row r="1098" spans="1:5" ht="38.25">
      <c r="A1098" t="s">
        <v>58</v>
      </c>
      <c r="E1098" s="39" t="s">
        <v>4755</v>
      </c>
    </row>
    <row r="1099" spans="1:16" ht="12.75">
      <c r="A1099" t="s">
        <v>50</v>
      </c>
      <c s="34" t="s">
        <v>2313</v>
      </c>
      <c s="34" t="s">
        <v>4756</v>
      </c>
      <c s="35" t="s">
        <v>5</v>
      </c>
      <c s="6" t="s">
        <v>4757</v>
      </c>
      <c s="36" t="s">
        <v>54</v>
      </c>
      <c s="37">
        <v>1</v>
      </c>
      <c s="36">
        <v>0</v>
      </c>
      <c s="36">
        <f>ROUND(G1099*H1099,6)</f>
      </c>
      <c r="L1099" s="38">
        <v>0</v>
      </c>
      <c s="32">
        <f>ROUND(ROUND(L1099,2)*ROUND(G1099,3),2)</f>
      </c>
      <c s="36" t="s">
        <v>55</v>
      </c>
      <c>
        <f>(M1099*21)/100</f>
      </c>
      <c t="s">
        <v>28</v>
      </c>
    </row>
    <row r="1100" spans="1:5" ht="12.75">
      <c r="A1100" s="35" t="s">
        <v>56</v>
      </c>
      <c r="E1100" s="39" t="s">
        <v>4757</v>
      </c>
    </row>
    <row r="1101" spans="1:5" ht="12.75">
      <c r="A1101" s="35" t="s">
        <v>57</v>
      </c>
      <c r="E1101" s="40" t="s">
        <v>5</v>
      </c>
    </row>
    <row r="1102" spans="1:5" ht="38.25">
      <c r="A1102" t="s">
        <v>58</v>
      </c>
      <c r="E1102" s="39" t="s">
        <v>4295</v>
      </c>
    </row>
    <row r="1103" spans="1:16" ht="12.75">
      <c r="A1103" t="s">
        <v>50</v>
      </c>
      <c s="34" t="s">
        <v>2316</v>
      </c>
      <c s="34" t="s">
        <v>4758</v>
      </c>
      <c s="35" t="s">
        <v>5</v>
      </c>
      <c s="6" t="s">
        <v>4759</v>
      </c>
      <c s="36" t="s">
        <v>255</v>
      </c>
      <c s="37">
        <v>110</v>
      </c>
      <c s="36">
        <v>0</v>
      </c>
      <c s="36">
        <f>ROUND(G1103*H1103,6)</f>
      </c>
      <c r="L1103" s="38">
        <v>0</v>
      </c>
      <c s="32">
        <f>ROUND(ROUND(L1103,2)*ROUND(G1103,3),2)</f>
      </c>
      <c s="36" t="s">
        <v>55</v>
      </c>
      <c>
        <f>(M1103*21)/100</f>
      </c>
      <c t="s">
        <v>28</v>
      </c>
    </row>
    <row r="1104" spans="1:5" ht="12.75">
      <c r="A1104" s="35" t="s">
        <v>56</v>
      </c>
      <c r="E1104" s="39" t="s">
        <v>4759</v>
      </c>
    </row>
    <row r="1105" spans="1:5" ht="12.75">
      <c r="A1105" s="35" t="s">
        <v>57</v>
      </c>
      <c r="E1105" s="40" t="s">
        <v>5</v>
      </c>
    </row>
    <row r="1106" spans="1:5" ht="12.75">
      <c r="A1106" t="s">
        <v>58</v>
      </c>
      <c r="E1106" s="39" t="s">
        <v>5</v>
      </c>
    </row>
    <row r="1107" spans="1:16" ht="12.75">
      <c r="A1107" t="s">
        <v>50</v>
      </c>
      <c s="34" t="s">
        <v>2319</v>
      </c>
      <c s="34" t="s">
        <v>4760</v>
      </c>
      <c s="35" t="s">
        <v>5</v>
      </c>
      <c s="6" t="s">
        <v>4479</v>
      </c>
      <c s="36" t="s">
        <v>54</v>
      </c>
      <c s="37">
        <v>1</v>
      </c>
      <c s="36">
        <v>0</v>
      </c>
      <c s="36">
        <f>ROUND(G1107*H1107,6)</f>
      </c>
      <c r="L1107" s="38">
        <v>0</v>
      </c>
      <c s="32">
        <f>ROUND(ROUND(L1107,2)*ROUND(G1107,3),2)</f>
      </c>
      <c s="36" t="s">
        <v>55</v>
      </c>
      <c>
        <f>(M1107*21)/100</f>
      </c>
      <c t="s">
        <v>28</v>
      </c>
    </row>
    <row r="1108" spans="1:5" ht="12.75">
      <c r="A1108" s="35" t="s">
        <v>56</v>
      </c>
      <c r="E1108" s="39" t="s">
        <v>4479</v>
      </c>
    </row>
    <row r="1109" spans="1:5" ht="12.75">
      <c r="A1109" s="35" t="s">
        <v>57</v>
      </c>
      <c r="E1109" s="40" t="s">
        <v>5</v>
      </c>
    </row>
    <row r="1110" spans="1:5" ht="38.25">
      <c r="A1110" t="s">
        <v>58</v>
      </c>
      <c r="E1110" s="39" t="s">
        <v>4295</v>
      </c>
    </row>
    <row r="1111" spans="1:16" ht="12.75">
      <c r="A1111" t="s">
        <v>50</v>
      </c>
      <c s="34" t="s">
        <v>2322</v>
      </c>
      <c s="34" t="s">
        <v>4761</v>
      </c>
      <c s="35" t="s">
        <v>5</v>
      </c>
      <c s="6" t="s">
        <v>4762</v>
      </c>
      <c s="36" t="s">
        <v>255</v>
      </c>
      <c s="37">
        <v>12</v>
      </c>
      <c s="36">
        <v>0</v>
      </c>
      <c s="36">
        <f>ROUND(G1111*H1111,6)</f>
      </c>
      <c r="L1111" s="38">
        <v>0</v>
      </c>
      <c s="32">
        <f>ROUND(ROUND(L1111,2)*ROUND(G1111,3),2)</f>
      </c>
      <c s="36" t="s">
        <v>55</v>
      </c>
      <c>
        <f>(M1111*21)/100</f>
      </c>
      <c t="s">
        <v>28</v>
      </c>
    </row>
    <row r="1112" spans="1:5" ht="12.75">
      <c r="A1112" s="35" t="s">
        <v>56</v>
      </c>
      <c r="E1112" s="39" t="s">
        <v>4762</v>
      </c>
    </row>
    <row r="1113" spans="1:5" ht="12.75">
      <c r="A1113" s="35" t="s">
        <v>57</v>
      </c>
      <c r="E1113" s="40" t="s">
        <v>5</v>
      </c>
    </row>
    <row r="1114" spans="1:5" ht="38.25">
      <c r="A1114" t="s">
        <v>58</v>
      </c>
      <c r="E1114" s="39" t="s">
        <v>4763</v>
      </c>
    </row>
    <row r="1115" spans="1:16" ht="25.5">
      <c r="A1115" t="s">
        <v>50</v>
      </c>
      <c s="34" t="s">
        <v>2325</v>
      </c>
      <c s="34" t="s">
        <v>4764</v>
      </c>
      <c s="35" t="s">
        <v>5</v>
      </c>
      <c s="6" t="s">
        <v>4765</v>
      </c>
      <c s="36" t="s">
        <v>255</v>
      </c>
      <c s="37">
        <v>446.84</v>
      </c>
      <c s="36">
        <v>0</v>
      </c>
      <c s="36">
        <f>ROUND(G1115*H1115,6)</f>
      </c>
      <c r="L1115" s="38">
        <v>0</v>
      </c>
      <c s="32">
        <f>ROUND(ROUND(L1115,2)*ROUND(G1115,3),2)</f>
      </c>
      <c s="36" t="s">
        <v>55</v>
      </c>
      <c>
        <f>(M1115*21)/100</f>
      </c>
      <c t="s">
        <v>28</v>
      </c>
    </row>
    <row r="1116" spans="1:5" ht="25.5">
      <c r="A1116" s="35" t="s">
        <v>56</v>
      </c>
      <c r="E1116" s="39" t="s">
        <v>4765</v>
      </c>
    </row>
    <row r="1117" spans="1:5" ht="12.75">
      <c r="A1117" s="35" t="s">
        <v>57</v>
      </c>
      <c r="E1117" s="40" t="s">
        <v>5</v>
      </c>
    </row>
    <row r="1118" spans="1:5" ht="12.75">
      <c r="A1118" t="s">
        <v>58</v>
      </c>
      <c r="E1118" s="39" t="s">
        <v>5</v>
      </c>
    </row>
    <row r="1119" spans="1:16" ht="25.5">
      <c r="A1119" t="s">
        <v>50</v>
      </c>
      <c s="34" t="s">
        <v>2329</v>
      </c>
      <c s="34" t="s">
        <v>4766</v>
      </c>
      <c s="35" t="s">
        <v>5</v>
      </c>
      <c s="6" t="s">
        <v>4767</v>
      </c>
      <c s="36" t="s">
        <v>255</v>
      </c>
      <c s="37">
        <v>446.84</v>
      </c>
      <c s="36">
        <v>0</v>
      </c>
      <c s="36">
        <f>ROUND(G1119*H1119,6)</f>
      </c>
      <c r="L1119" s="38">
        <v>0</v>
      </c>
      <c s="32">
        <f>ROUND(ROUND(L1119,2)*ROUND(G1119,3),2)</f>
      </c>
      <c s="36" t="s">
        <v>55</v>
      </c>
      <c>
        <f>(M1119*21)/100</f>
      </c>
      <c t="s">
        <v>28</v>
      </c>
    </row>
    <row r="1120" spans="1:5" ht="25.5">
      <c r="A1120" s="35" t="s">
        <v>56</v>
      </c>
      <c r="E1120" s="39" t="s">
        <v>4767</v>
      </c>
    </row>
    <row r="1121" spans="1:5" ht="12.75">
      <c r="A1121" s="35" t="s">
        <v>57</v>
      </c>
      <c r="E1121" s="40" t="s">
        <v>5</v>
      </c>
    </row>
    <row r="1122" spans="1:5" ht="12.75">
      <c r="A1122" t="s">
        <v>58</v>
      </c>
      <c r="E1122" s="39" t="s">
        <v>5</v>
      </c>
    </row>
    <row r="1123" spans="1:16" ht="12.75">
      <c r="A1123" t="s">
        <v>50</v>
      </c>
      <c s="34" t="s">
        <v>2332</v>
      </c>
      <c s="34" t="s">
        <v>4768</v>
      </c>
      <c s="35" t="s">
        <v>5</v>
      </c>
      <c s="6" t="s">
        <v>4769</v>
      </c>
      <c s="36" t="s">
        <v>255</v>
      </c>
      <c s="37">
        <v>65</v>
      </c>
      <c s="36">
        <v>0</v>
      </c>
      <c s="36">
        <f>ROUND(G1123*H1123,6)</f>
      </c>
      <c r="L1123" s="38">
        <v>0</v>
      </c>
      <c s="32">
        <f>ROUND(ROUND(L1123,2)*ROUND(G1123,3),2)</f>
      </c>
      <c s="36" t="s">
        <v>55</v>
      </c>
      <c>
        <f>(M1123*21)/100</f>
      </c>
      <c t="s">
        <v>28</v>
      </c>
    </row>
    <row r="1124" spans="1:5" ht="12.75">
      <c r="A1124" s="35" t="s">
        <v>56</v>
      </c>
      <c r="E1124" s="39" t="s">
        <v>4769</v>
      </c>
    </row>
    <row r="1125" spans="1:5" ht="12.75">
      <c r="A1125" s="35" t="s">
        <v>57</v>
      </c>
      <c r="E1125" s="40" t="s">
        <v>5</v>
      </c>
    </row>
    <row r="1126" spans="1:5" ht="12.75">
      <c r="A1126" t="s">
        <v>58</v>
      </c>
      <c r="E1126" s="39" t="s">
        <v>5</v>
      </c>
    </row>
    <row r="1127" spans="1:16" ht="12.75">
      <c r="A1127" t="s">
        <v>50</v>
      </c>
      <c s="34" t="s">
        <v>2335</v>
      </c>
      <c s="34" t="s">
        <v>4770</v>
      </c>
      <c s="35" t="s">
        <v>5</v>
      </c>
      <c s="6" t="s">
        <v>4771</v>
      </c>
      <c s="36" t="s">
        <v>255</v>
      </c>
      <c s="37">
        <v>25</v>
      </c>
      <c s="36">
        <v>0</v>
      </c>
      <c s="36">
        <f>ROUND(G1127*H1127,6)</f>
      </c>
      <c r="L1127" s="38">
        <v>0</v>
      </c>
      <c s="32">
        <f>ROUND(ROUND(L1127,2)*ROUND(G1127,3),2)</f>
      </c>
      <c s="36" t="s">
        <v>55</v>
      </c>
      <c>
        <f>(M1127*21)/100</f>
      </c>
      <c t="s">
        <v>28</v>
      </c>
    </row>
    <row r="1128" spans="1:5" ht="12.75">
      <c r="A1128" s="35" t="s">
        <v>56</v>
      </c>
      <c r="E1128" s="39" t="s">
        <v>4771</v>
      </c>
    </row>
    <row r="1129" spans="1:5" ht="12.75">
      <c r="A1129" s="35" t="s">
        <v>57</v>
      </c>
      <c r="E1129" s="40" t="s">
        <v>5</v>
      </c>
    </row>
    <row r="1130" spans="1:5" ht="12.75">
      <c r="A1130" t="s">
        <v>58</v>
      </c>
      <c r="E1130" s="39" t="s">
        <v>5</v>
      </c>
    </row>
    <row r="1131" spans="1:16" ht="12.75">
      <c r="A1131" t="s">
        <v>50</v>
      </c>
      <c s="34" t="s">
        <v>2363</v>
      </c>
      <c s="34" t="s">
        <v>4772</v>
      </c>
      <c s="35" t="s">
        <v>5</v>
      </c>
      <c s="6" t="s">
        <v>4773</v>
      </c>
      <c s="36" t="s">
        <v>255</v>
      </c>
      <c s="37">
        <v>105</v>
      </c>
      <c s="36">
        <v>0</v>
      </c>
      <c s="36">
        <f>ROUND(G1131*H1131,6)</f>
      </c>
      <c r="L1131" s="38">
        <v>0</v>
      </c>
      <c s="32">
        <f>ROUND(ROUND(L1131,2)*ROUND(G1131,3),2)</f>
      </c>
      <c s="36" t="s">
        <v>55</v>
      </c>
      <c>
        <f>(M1131*21)/100</f>
      </c>
      <c t="s">
        <v>28</v>
      </c>
    </row>
    <row r="1132" spans="1:5" ht="12.75">
      <c r="A1132" s="35" t="s">
        <v>56</v>
      </c>
      <c r="E1132" s="39" t="s">
        <v>4773</v>
      </c>
    </row>
    <row r="1133" spans="1:5" ht="12.75">
      <c r="A1133" s="35" t="s">
        <v>57</v>
      </c>
      <c r="E1133" s="40" t="s">
        <v>5</v>
      </c>
    </row>
    <row r="1134" spans="1:5" ht="12.75">
      <c r="A1134" t="s">
        <v>58</v>
      </c>
      <c r="E1134" s="39" t="s">
        <v>5</v>
      </c>
    </row>
    <row r="1135" spans="1:16" ht="12.75">
      <c r="A1135" t="s">
        <v>50</v>
      </c>
      <c s="34" t="s">
        <v>2367</v>
      </c>
      <c s="34" t="s">
        <v>4774</v>
      </c>
      <c s="35" t="s">
        <v>5</v>
      </c>
      <c s="6" t="s">
        <v>4775</v>
      </c>
      <c s="36" t="s">
        <v>255</v>
      </c>
      <c s="37">
        <v>75</v>
      </c>
      <c s="36">
        <v>0</v>
      </c>
      <c s="36">
        <f>ROUND(G1135*H1135,6)</f>
      </c>
      <c r="L1135" s="38">
        <v>0</v>
      </c>
      <c s="32">
        <f>ROUND(ROUND(L1135,2)*ROUND(G1135,3),2)</f>
      </c>
      <c s="36" t="s">
        <v>55</v>
      </c>
      <c>
        <f>(M1135*21)/100</f>
      </c>
      <c t="s">
        <v>28</v>
      </c>
    </row>
    <row r="1136" spans="1:5" ht="12.75">
      <c r="A1136" s="35" t="s">
        <v>56</v>
      </c>
      <c r="E1136" s="39" t="s">
        <v>4775</v>
      </c>
    </row>
    <row r="1137" spans="1:5" ht="12.75">
      <c r="A1137" s="35" t="s">
        <v>57</v>
      </c>
      <c r="E1137" s="40" t="s">
        <v>5</v>
      </c>
    </row>
    <row r="1138" spans="1:5" ht="12.75">
      <c r="A1138" t="s">
        <v>58</v>
      </c>
      <c r="E1138" s="39" t="s">
        <v>5</v>
      </c>
    </row>
    <row r="1139" spans="1:16" ht="12.75">
      <c r="A1139" t="s">
        <v>50</v>
      </c>
      <c s="34" t="s">
        <v>2371</v>
      </c>
      <c s="34" t="s">
        <v>4776</v>
      </c>
      <c s="35" t="s">
        <v>5</v>
      </c>
      <c s="6" t="s">
        <v>4777</v>
      </c>
      <c s="36" t="s">
        <v>255</v>
      </c>
      <c s="37">
        <v>45</v>
      </c>
      <c s="36">
        <v>0</v>
      </c>
      <c s="36">
        <f>ROUND(G1139*H1139,6)</f>
      </c>
      <c r="L1139" s="38">
        <v>0</v>
      </c>
      <c s="32">
        <f>ROUND(ROUND(L1139,2)*ROUND(G1139,3),2)</f>
      </c>
      <c s="36" t="s">
        <v>55</v>
      </c>
      <c>
        <f>(M1139*21)/100</f>
      </c>
      <c t="s">
        <v>28</v>
      </c>
    </row>
    <row r="1140" spans="1:5" ht="12.75">
      <c r="A1140" s="35" t="s">
        <v>56</v>
      </c>
      <c r="E1140" s="39" t="s">
        <v>4777</v>
      </c>
    </row>
    <row r="1141" spans="1:5" ht="12.75">
      <c r="A1141" s="35" t="s">
        <v>57</v>
      </c>
      <c r="E1141" s="40" t="s">
        <v>5</v>
      </c>
    </row>
    <row r="1142" spans="1:5" ht="12.75">
      <c r="A1142" t="s">
        <v>58</v>
      </c>
      <c r="E1142" s="39" t="s">
        <v>5</v>
      </c>
    </row>
    <row r="1143" spans="1:16" ht="12.75">
      <c r="A1143" t="s">
        <v>50</v>
      </c>
      <c s="34" t="s">
        <v>2374</v>
      </c>
      <c s="34" t="s">
        <v>4778</v>
      </c>
      <c s="35" t="s">
        <v>5</v>
      </c>
      <c s="6" t="s">
        <v>4779</v>
      </c>
      <c s="36" t="s">
        <v>255</v>
      </c>
      <c s="37">
        <v>115</v>
      </c>
      <c s="36">
        <v>0</v>
      </c>
      <c s="36">
        <f>ROUND(G1143*H1143,6)</f>
      </c>
      <c r="L1143" s="38">
        <v>0</v>
      </c>
      <c s="32">
        <f>ROUND(ROUND(L1143,2)*ROUND(G1143,3),2)</f>
      </c>
      <c s="36" t="s">
        <v>55</v>
      </c>
      <c>
        <f>(M1143*21)/100</f>
      </c>
      <c t="s">
        <v>28</v>
      </c>
    </row>
    <row r="1144" spans="1:5" ht="12.75">
      <c r="A1144" s="35" t="s">
        <v>56</v>
      </c>
      <c r="E1144" s="39" t="s">
        <v>4779</v>
      </c>
    </row>
    <row r="1145" spans="1:5" ht="12.75">
      <c r="A1145" s="35" t="s">
        <v>57</v>
      </c>
      <c r="E1145" s="40" t="s">
        <v>5</v>
      </c>
    </row>
    <row r="1146" spans="1:5" ht="12.75">
      <c r="A1146" t="s">
        <v>58</v>
      </c>
      <c r="E1146" s="39" t="s">
        <v>5</v>
      </c>
    </row>
    <row r="1147" spans="1:16" ht="25.5">
      <c r="A1147" t="s">
        <v>50</v>
      </c>
      <c s="34" t="s">
        <v>2377</v>
      </c>
      <c s="34" t="s">
        <v>4780</v>
      </c>
      <c s="35" t="s">
        <v>5</v>
      </c>
      <c s="6" t="s">
        <v>4781</v>
      </c>
      <c s="36" t="s">
        <v>255</v>
      </c>
      <c s="37">
        <v>120</v>
      </c>
      <c s="36">
        <v>0</v>
      </c>
      <c s="36">
        <f>ROUND(G1147*H1147,6)</f>
      </c>
      <c r="L1147" s="38">
        <v>0</v>
      </c>
      <c s="32">
        <f>ROUND(ROUND(L1147,2)*ROUND(G1147,3),2)</f>
      </c>
      <c s="36" t="s">
        <v>55</v>
      </c>
      <c>
        <f>(M1147*21)/100</f>
      </c>
      <c t="s">
        <v>28</v>
      </c>
    </row>
    <row r="1148" spans="1:5" ht="25.5">
      <c r="A1148" s="35" t="s">
        <v>56</v>
      </c>
      <c r="E1148" s="39" t="s">
        <v>4781</v>
      </c>
    </row>
    <row r="1149" spans="1:5" ht="12.75">
      <c r="A1149" s="35" t="s">
        <v>57</v>
      </c>
      <c r="E1149" s="40" t="s">
        <v>5</v>
      </c>
    </row>
    <row r="1150" spans="1:5" ht="12.75">
      <c r="A1150" t="s">
        <v>58</v>
      </c>
      <c r="E1150" s="39" t="s">
        <v>5</v>
      </c>
    </row>
    <row r="1151" spans="1:16" ht="12.75">
      <c r="A1151" t="s">
        <v>50</v>
      </c>
      <c s="34" t="s">
        <v>2381</v>
      </c>
      <c s="34" t="s">
        <v>4782</v>
      </c>
      <c s="35" t="s">
        <v>5</v>
      </c>
      <c s="6" t="s">
        <v>4783</v>
      </c>
      <c s="36" t="s">
        <v>54</v>
      </c>
      <c s="37">
        <v>25.5</v>
      </c>
      <c s="36">
        <v>0</v>
      </c>
      <c s="36">
        <f>ROUND(G1151*H1151,6)</f>
      </c>
      <c r="L1151" s="38">
        <v>0</v>
      </c>
      <c s="32">
        <f>ROUND(ROUND(L1151,2)*ROUND(G1151,3),2)</f>
      </c>
      <c s="36" t="s">
        <v>55</v>
      </c>
      <c>
        <f>(M1151*21)/100</f>
      </c>
      <c t="s">
        <v>28</v>
      </c>
    </row>
    <row r="1152" spans="1:5" ht="12.75">
      <c r="A1152" s="35" t="s">
        <v>56</v>
      </c>
      <c r="E1152" s="39" t="s">
        <v>4783</v>
      </c>
    </row>
    <row r="1153" spans="1:5" ht="12.75">
      <c r="A1153" s="35" t="s">
        <v>57</v>
      </c>
      <c r="E1153" s="40" t="s">
        <v>5</v>
      </c>
    </row>
    <row r="1154" spans="1:5" ht="12.75">
      <c r="A1154" t="s">
        <v>58</v>
      </c>
      <c r="E1154" s="39" t="s">
        <v>5</v>
      </c>
    </row>
    <row r="1155" spans="1:16" ht="12.75">
      <c r="A1155" t="s">
        <v>50</v>
      </c>
      <c s="34" t="s">
        <v>1554</v>
      </c>
      <c s="34" t="s">
        <v>4784</v>
      </c>
      <c s="35" t="s">
        <v>5</v>
      </c>
      <c s="6" t="s">
        <v>4785</v>
      </c>
      <c s="36" t="s">
        <v>54</v>
      </c>
      <c s="37">
        <v>10</v>
      </c>
      <c s="36">
        <v>0</v>
      </c>
      <c s="36">
        <f>ROUND(G1155*H1155,6)</f>
      </c>
      <c r="L1155" s="38">
        <v>0</v>
      </c>
      <c s="32">
        <f>ROUND(ROUND(L1155,2)*ROUND(G1155,3),2)</f>
      </c>
      <c s="36" t="s">
        <v>55</v>
      </c>
      <c>
        <f>(M1155*21)/100</f>
      </c>
      <c t="s">
        <v>28</v>
      </c>
    </row>
    <row r="1156" spans="1:5" ht="12.75">
      <c r="A1156" s="35" t="s">
        <v>56</v>
      </c>
      <c r="E1156" s="39" t="s">
        <v>4785</v>
      </c>
    </row>
    <row r="1157" spans="1:5" ht="12.75">
      <c r="A1157" s="35" t="s">
        <v>57</v>
      </c>
      <c r="E1157" s="40" t="s">
        <v>5</v>
      </c>
    </row>
    <row r="1158" spans="1:5" ht="12.75">
      <c r="A1158" t="s">
        <v>58</v>
      </c>
      <c r="E1158" s="39" t="s">
        <v>5</v>
      </c>
    </row>
    <row r="1159" spans="1:16" ht="25.5">
      <c r="A1159" t="s">
        <v>50</v>
      </c>
      <c s="34" t="s">
        <v>2341</v>
      </c>
      <c s="34" t="s">
        <v>4786</v>
      </c>
      <c s="35" t="s">
        <v>5</v>
      </c>
      <c s="6" t="s">
        <v>4787</v>
      </c>
      <c s="36" t="s">
        <v>54</v>
      </c>
      <c s="37">
        <v>1</v>
      </c>
      <c s="36">
        <v>0</v>
      </c>
      <c s="36">
        <f>ROUND(G1159*H1159,6)</f>
      </c>
      <c r="L1159" s="38">
        <v>0</v>
      </c>
      <c s="32">
        <f>ROUND(ROUND(L1159,2)*ROUND(G1159,3),2)</f>
      </c>
      <c s="36" t="s">
        <v>55</v>
      </c>
      <c>
        <f>(M1159*21)/100</f>
      </c>
      <c t="s">
        <v>28</v>
      </c>
    </row>
    <row r="1160" spans="1:5" ht="25.5">
      <c r="A1160" s="35" t="s">
        <v>56</v>
      </c>
      <c r="E1160" s="39" t="s">
        <v>4787</v>
      </c>
    </row>
    <row r="1161" spans="1:5" ht="12.75">
      <c r="A1161" s="35" t="s">
        <v>57</v>
      </c>
      <c r="E1161" s="40" t="s">
        <v>5</v>
      </c>
    </row>
    <row r="1162" spans="1:5" ht="38.25">
      <c r="A1162" t="s">
        <v>58</v>
      </c>
      <c r="E1162" s="39" t="s">
        <v>4295</v>
      </c>
    </row>
    <row r="1163" spans="1:13" ht="12.75">
      <c r="A1163" t="s">
        <v>47</v>
      </c>
      <c r="C1163" s="31" t="s">
        <v>4788</v>
      </c>
      <c r="E1163" s="33" t="s">
        <v>4789</v>
      </c>
      <c r="J1163" s="32">
        <f>0</f>
      </c>
      <c s="32">
        <f>0</f>
      </c>
      <c s="32">
        <f>0+L1164+L1168+L1172+L1176+L1180+L1184+L1188+L1192+L1196+L1200+L1204+L1208+L1212+L1216+L1220</f>
      </c>
      <c s="32">
        <f>0+M1164+M1168+M1172+M1176+M1180+M1184+M1188+M1192+M1196+M1200+M1204+M1208+M1212+M1216+M1220</f>
      </c>
    </row>
    <row r="1164" spans="1:16" ht="25.5">
      <c r="A1164" t="s">
        <v>50</v>
      </c>
      <c s="34" t="s">
        <v>2345</v>
      </c>
      <c s="34" t="s">
        <v>4790</v>
      </c>
      <c s="35" t="s">
        <v>5</v>
      </c>
      <c s="6" t="s">
        <v>4791</v>
      </c>
      <c s="36" t="s">
        <v>54</v>
      </c>
      <c s="37">
        <v>1</v>
      </c>
      <c s="36">
        <v>0</v>
      </c>
      <c s="36">
        <f>ROUND(G1164*H1164,6)</f>
      </c>
      <c r="L1164" s="38">
        <v>0</v>
      </c>
      <c s="32">
        <f>ROUND(ROUND(L1164,2)*ROUND(G1164,3),2)</f>
      </c>
      <c s="36" t="s">
        <v>55</v>
      </c>
      <c>
        <f>(M1164*21)/100</f>
      </c>
      <c t="s">
        <v>28</v>
      </c>
    </row>
    <row r="1165" spans="1:5" ht="25.5">
      <c r="A1165" s="35" t="s">
        <v>56</v>
      </c>
      <c r="E1165" s="39" t="s">
        <v>4791</v>
      </c>
    </row>
    <row r="1166" spans="1:5" ht="12.75">
      <c r="A1166" s="35" t="s">
        <v>57</v>
      </c>
      <c r="E1166" s="40" t="s">
        <v>5</v>
      </c>
    </row>
    <row r="1167" spans="1:5" ht="38.25">
      <c r="A1167" t="s">
        <v>58</v>
      </c>
      <c r="E1167" s="39" t="s">
        <v>4792</v>
      </c>
    </row>
    <row r="1168" spans="1:16" ht="12.75">
      <c r="A1168" t="s">
        <v>50</v>
      </c>
      <c s="34" t="s">
        <v>2349</v>
      </c>
      <c s="34" t="s">
        <v>4793</v>
      </c>
      <c s="35" t="s">
        <v>5</v>
      </c>
      <c s="6" t="s">
        <v>4794</v>
      </c>
      <c s="36" t="s">
        <v>54</v>
      </c>
      <c s="37">
        <v>1</v>
      </c>
      <c s="36">
        <v>0</v>
      </c>
      <c s="36">
        <f>ROUND(G1168*H1168,6)</f>
      </c>
      <c r="L1168" s="38">
        <v>0</v>
      </c>
      <c s="32">
        <f>ROUND(ROUND(L1168,2)*ROUND(G1168,3),2)</f>
      </c>
      <c s="36" t="s">
        <v>55</v>
      </c>
      <c>
        <f>(M1168*21)/100</f>
      </c>
      <c t="s">
        <v>28</v>
      </c>
    </row>
    <row r="1169" spans="1:5" ht="12.75">
      <c r="A1169" s="35" t="s">
        <v>56</v>
      </c>
      <c r="E1169" s="39" t="s">
        <v>4794</v>
      </c>
    </row>
    <row r="1170" spans="1:5" ht="12.75">
      <c r="A1170" s="35" t="s">
        <v>57</v>
      </c>
      <c r="E1170" s="40" t="s">
        <v>5</v>
      </c>
    </row>
    <row r="1171" spans="1:5" ht="38.25">
      <c r="A1171" t="s">
        <v>58</v>
      </c>
      <c r="E1171" s="39" t="s">
        <v>4295</v>
      </c>
    </row>
    <row r="1172" spans="1:16" ht="12.75">
      <c r="A1172" t="s">
        <v>50</v>
      </c>
      <c s="34" t="s">
        <v>2352</v>
      </c>
      <c s="34" t="s">
        <v>4795</v>
      </c>
      <c s="35" t="s">
        <v>5</v>
      </c>
      <c s="6" t="s">
        <v>4796</v>
      </c>
      <c s="36" t="s">
        <v>54</v>
      </c>
      <c s="37">
        <v>6</v>
      </c>
      <c s="36">
        <v>0</v>
      </c>
      <c s="36">
        <f>ROUND(G1172*H1172,6)</f>
      </c>
      <c r="L1172" s="38">
        <v>0</v>
      </c>
      <c s="32">
        <f>ROUND(ROUND(L1172,2)*ROUND(G1172,3),2)</f>
      </c>
      <c s="36" t="s">
        <v>55</v>
      </c>
      <c>
        <f>(M1172*21)/100</f>
      </c>
      <c t="s">
        <v>28</v>
      </c>
    </row>
    <row r="1173" spans="1:5" ht="12.75">
      <c r="A1173" s="35" t="s">
        <v>56</v>
      </c>
      <c r="E1173" s="39" t="s">
        <v>4796</v>
      </c>
    </row>
    <row r="1174" spans="1:5" ht="12.75">
      <c r="A1174" s="35" t="s">
        <v>57</v>
      </c>
      <c r="E1174" s="40" t="s">
        <v>5</v>
      </c>
    </row>
    <row r="1175" spans="1:5" ht="38.25">
      <c r="A1175" t="s">
        <v>58</v>
      </c>
      <c r="E1175" s="39" t="s">
        <v>4797</v>
      </c>
    </row>
    <row r="1176" spans="1:16" ht="25.5">
      <c r="A1176" t="s">
        <v>50</v>
      </c>
      <c s="34" t="s">
        <v>2355</v>
      </c>
      <c s="34" t="s">
        <v>4798</v>
      </c>
      <c s="35" t="s">
        <v>5</v>
      </c>
      <c s="6" t="s">
        <v>4799</v>
      </c>
      <c s="36" t="s">
        <v>54</v>
      </c>
      <c s="37">
        <v>6</v>
      </c>
      <c s="36">
        <v>0</v>
      </c>
      <c s="36">
        <f>ROUND(G1176*H1176,6)</f>
      </c>
      <c r="L1176" s="38">
        <v>0</v>
      </c>
      <c s="32">
        <f>ROUND(ROUND(L1176,2)*ROUND(G1176,3),2)</f>
      </c>
      <c s="36" t="s">
        <v>55</v>
      </c>
      <c>
        <f>(M1176*21)/100</f>
      </c>
      <c t="s">
        <v>28</v>
      </c>
    </row>
    <row r="1177" spans="1:5" ht="25.5">
      <c r="A1177" s="35" t="s">
        <v>56</v>
      </c>
      <c r="E1177" s="39" t="s">
        <v>4799</v>
      </c>
    </row>
    <row r="1178" spans="1:5" ht="12.75">
      <c r="A1178" s="35" t="s">
        <v>57</v>
      </c>
      <c r="E1178" s="40" t="s">
        <v>5</v>
      </c>
    </row>
    <row r="1179" spans="1:5" ht="12.75">
      <c r="A1179" t="s">
        <v>58</v>
      </c>
      <c r="E1179" s="39" t="s">
        <v>5</v>
      </c>
    </row>
    <row r="1180" spans="1:16" ht="25.5">
      <c r="A1180" t="s">
        <v>50</v>
      </c>
      <c s="34" t="s">
        <v>2358</v>
      </c>
      <c s="34" t="s">
        <v>4800</v>
      </c>
      <c s="35" t="s">
        <v>5</v>
      </c>
      <c s="6" t="s">
        <v>4801</v>
      </c>
      <c s="36" t="s">
        <v>54</v>
      </c>
      <c s="37">
        <v>2</v>
      </c>
      <c s="36">
        <v>0</v>
      </c>
      <c s="36">
        <f>ROUND(G1180*H1180,6)</f>
      </c>
      <c r="L1180" s="38">
        <v>0</v>
      </c>
      <c s="32">
        <f>ROUND(ROUND(L1180,2)*ROUND(G1180,3),2)</f>
      </c>
      <c s="36" t="s">
        <v>55</v>
      </c>
      <c>
        <f>(M1180*21)/100</f>
      </c>
      <c t="s">
        <v>28</v>
      </c>
    </row>
    <row r="1181" spans="1:5" ht="25.5">
      <c r="A1181" s="35" t="s">
        <v>56</v>
      </c>
      <c r="E1181" s="39" t="s">
        <v>4801</v>
      </c>
    </row>
    <row r="1182" spans="1:5" ht="12.75">
      <c r="A1182" s="35" t="s">
        <v>57</v>
      </c>
      <c r="E1182" s="40" t="s">
        <v>5</v>
      </c>
    </row>
    <row r="1183" spans="1:5" ht="12.75">
      <c r="A1183" t="s">
        <v>58</v>
      </c>
      <c r="E1183" s="39" t="s">
        <v>5</v>
      </c>
    </row>
    <row r="1184" spans="1:16" ht="12.75">
      <c r="A1184" t="s">
        <v>50</v>
      </c>
      <c s="34" t="s">
        <v>4802</v>
      </c>
      <c s="34" t="s">
        <v>4803</v>
      </c>
      <c s="35" t="s">
        <v>5</v>
      </c>
      <c s="6" t="s">
        <v>4804</v>
      </c>
      <c s="36" t="s">
        <v>54</v>
      </c>
      <c s="37">
        <v>2</v>
      </c>
      <c s="36">
        <v>0</v>
      </c>
      <c s="36">
        <f>ROUND(G1184*H1184,6)</f>
      </c>
      <c r="L1184" s="38">
        <v>0</v>
      </c>
      <c s="32">
        <f>ROUND(ROUND(L1184,2)*ROUND(G1184,3),2)</f>
      </c>
      <c s="36" t="s">
        <v>55</v>
      </c>
      <c>
        <f>(M1184*21)/100</f>
      </c>
      <c t="s">
        <v>28</v>
      </c>
    </row>
    <row r="1185" spans="1:5" ht="12.75">
      <c r="A1185" s="35" t="s">
        <v>56</v>
      </c>
      <c r="E1185" s="39" t="s">
        <v>4804</v>
      </c>
    </row>
    <row r="1186" spans="1:5" ht="12.75">
      <c r="A1186" s="35" t="s">
        <v>57</v>
      </c>
      <c r="E1186" s="40" t="s">
        <v>5</v>
      </c>
    </row>
    <row r="1187" spans="1:5" ht="38.25">
      <c r="A1187" t="s">
        <v>58</v>
      </c>
      <c r="E1187" s="39" t="s">
        <v>4805</v>
      </c>
    </row>
    <row r="1188" spans="1:16" ht="25.5">
      <c r="A1188" t="s">
        <v>50</v>
      </c>
      <c s="34" t="s">
        <v>4806</v>
      </c>
      <c s="34" t="s">
        <v>4807</v>
      </c>
      <c s="35" t="s">
        <v>5</v>
      </c>
      <c s="6" t="s">
        <v>4808</v>
      </c>
      <c s="36" t="s">
        <v>54</v>
      </c>
      <c s="37">
        <v>2</v>
      </c>
      <c s="36">
        <v>0</v>
      </c>
      <c s="36">
        <f>ROUND(G1188*H1188,6)</f>
      </c>
      <c r="L1188" s="38">
        <v>0</v>
      </c>
      <c s="32">
        <f>ROUND(ROUND(L1188,2)*ROUND(G1188,3),2)</f>
      </c>
      <c s="36" t="s">
        <v>55</v>
      </c>
      <c>
        <f>(M1188*21)/100</f>
      </c>
      <c t="s">
        <v>28</v>
      </c>
    </row>
    <row r="1189" spans="1:5" ht="25.5">
      <c r="A1189" s="35" t="s">
        <v>56</v>
      </c>
      <c r="E1189" s="39" t="s">
        <v>4808</v>
      </c>
    </row>
    <row r="1190" spans="1:5" ht="12.75">
      <c r="A1190" s="35" t="s">
        <v>57</v>
      </c>
      <c r="E1190" s="40" t="s">
        <v>5</v>
      </c>
    </row>
    <row r="1191" spans="1:5" ht="12.75">
      <c r="A1191" t="s">
        <v>58</v>
      </c>
      <c r="E1191" s="39" t="s">
        <v>5</v>
      </c>
    </row>
    <row r="1192" spans="1:16" ht="38.25">
      <c r="A1192" t="s">
        <v>50</v>
      </c>
      <c s="34" t="s">
        <v>4809</v>
      </c>
      <c s="34" t="s">
        <v>4810</v>
      </c>
      <c s="35" t="s">
        <v>5</v>
      </c>
      <c s="6" t="s">
        <v>4811</v>
      </c>
      <c s="36" t="s">
        <v>54</v>
      </c>
      <c s="37">
        <v>1</v>
      </c>
      <c s="36">
        <v>0</v>
      </c>
      <c s="36">
        <f>ROUND(G1192*H1192,6)</f>
      </c>
      <c r="L1192" s="38">
        <v>0</v>
      </c>
      <c s="32">
        <f>ROUND(ROUND(L1192,2)*ROUND(G1192,3),2)</f>
      </c>
      <c s="36" t="s">
        <v>55</v>
      </c>
      <c>
        <f>(M1192*21)/100</f>
      </c>
      <c t="s">
        <v>28</v>
      </c>
    </row>
    <row r="1193" spans="1:5" ht="38.25">
      <c r="A1193" s="35" t="s">
        <v>56</v>
      </c>
      <c r="E1193" s="39" t="s">
        <v>4812</v>
      </c>
    </row>
    <row r="1194" spans="1:5" ht="12.75">
      <c r="A1194" s="35" t="s">
        <v>57</v>
      </c>
      <c r="E1194" s="40" t="s">
        <v>5</v>
      </c>
    </row>
    <row r="1195" spans="1:5" ht="38.25">
      <c r="A1195" t="s">
        <v>58</v>
      </c>
      <c r="E1195" s="39" t="s">
        <v>4813</v>
      </c>
    </row>
    <row r="1196" spans="1:16" ht="12.75">
      <c r="A1196" t="s">
        <v>50</v>
      </c>
      <c s="34" t="s">
        <v>4814</v>
      </c>
      <c s="34" t="s">
        <v>4815</v>
      </c>
      <c s="35" t="s">
        <v>5</v>
      </c>
      <c s="6" t="s">
        <v>4816</v>
      </c>
      <c s="36" t="s">
        <v>54</v>
      </c>
      <c s="37">
        <v>1</v>
      </c>
      <c s="36">
        <v>0</v>
      </c>
      <c s="36">
        <f>ROUND(G1196*H1196,6)</f>
      </c>
      <c r="L1196" s="38">
        <v>0</v>
      </c>
      <c s="32">
        <f>ROUND(ROUND(L1196,2)*ROUND(G1196,3),2)</f>
      </c>
      <c s="36" t="s">
        <v>55</v>
      </c>
      <c>
        <f>(M1196*21)/100</f>
      </c>
      <c t="s">
        <v>28</v>
      </c>
    </row>
    <row r="1197" spans="1:5" ht="12.75">
      <c r="A1197" s="35" t="s">
        <v>56</v>
      </c>
      <c r="E1197" s="39" t="s">
        <v>4816</v>
      </c>
    </row>
    <row r="1198" spans="1:5" ht="12.75">
      <c r="A1198" s="35" t="s">
        <v>57</v>
      </c>
      <c r="E1198" s="40" t="s">
        <v>5</v>
      </c>
    </row>
    <row r="1199" spans="1:5" ht="38.25">
      <c r="A1199" t="s">
        <v>58</v>
      </c>
      <c r="E1199" s="39" t="s">
        <v>4817</v>
      </c>
    </row>
    <row r="1200" spans="1:16" ht="25.5">
      <c r="A1200" t="s">
        <v>50</v>
      </c>
      <c s="34" t="s">
        <v>4818</v>
      </c>
      <c s="34" t="s">
        <v>4819</v>
      </c>
      <c s="35" t="s">
        <v>5</v>
      </c>
      <c s="6" t="s">
        <v>4820</v>
      </c>
      <c s="36" t="s">
        <v>54</v>
      </c>
      <c s="37">
        <v>1</v>
      </c>
      <c s="36">
        <v>0</v>
      </c>
      <c s="36">
        <f>ROUND(G1200*H1200,6)</f>
      </c>
      <c r="L1200" s="38">
        <v>0</v>
      </c>
      <c s="32">
        <f>ROUND(ROUND(L1200,2)*ROUND(G1200,3),2)</f>
      </c>
      <c s="36" t="s">
        <v>55</v>
      </c>
      <c>
        <f>(M1200*21)/100</f>
      </c>
      <c t="s">
        <v>28</v>
      </c>
    </row>
    <row r="1201" spans="1:5" ht="25.5">
      <c r="A1201" s="35" t="s">
        <v>56</v>
      </c>
      <c r="E1201" s="39" t="s">
        <v>4820</v>
      </c>
    </row>
    <row r="1202" spans="1:5" ht="12.75">
      <c r="A1202" s="35" t="s">
        <v>57</v>
      </c>
      <c r="E1202" s="40" t="s">
        <v>5</v>
      </c>
    </row>
    <row r="1203" spans="1:5" ht="38.25">
      <c r="A1203" t="s">
        <v>58</v>
      </c>
      <c r="E1203" s="39" t="s">
        <v>4817</v>
      </c>
    </row>
    <row r="1204" spans="1:16" ht="12.75">
      <c r="A1204" t="s">
        <v>50</v>
      </c>
      <c s="34" t="s">
        <v>4821</v>
      </c>
      <c s="34" t="s">
        <v>4822</v>
      </c>
      <c s="35" t="s">
        <v>5</v>
      </c>
      <c s="6" t="s">
        <v>4823</v>
      </c>
      <c s="36" t="s">
        <v>54</v>
      </c>
      <c s="37">
        <v>11</v>
      </c>
      <c s="36">
        <v>0</v>
      </c>
      <c s="36">
        <f>ROUND(G1204*H1204,6)</f>
      </c>
      <c r="L1204" s="38">
        <v>0</v>
      </c>
      <c s="32">
        <f>ROUND(ROUND(L1204,2)*ROUND(G1204,3),2)</f>
      </c>
      <c s="36" t="s">
        <v>55</v>
      </c>
      <c>
        <f>(M1204*21)/100</f>
      </c>
      <c t="s">
        <v>28</v>
      </c>
    </row>
    <row r="1205" spans="1:5" ht="12.75">
      <c r="A1205" s="35" t="s">
        <v>56</v>
      </c>
      <c r="E1205" s="39" t="s">
        <v>4823</v>
      </c>
    </row>
    <row r="1206" spans="1:5" ht="12.75">
      <c r="A1206" s="35" t="s">
        <v>57</v>
      </c>
      <c r="E1206" s="40" t="s">
        <v>5</v>
      </c>
    </row>
    <row r="1207" spans="1:5" ht="38.25">
      <c r="A1207" t="s">
        <v>58</v>
      </c>
      <c r="E1207" s="39" t="s">
        <v>4295</v>
      </c>
    </row>
    <row r="1208" spans="1:16" ht="25.5">
      <c r="A1208" t="s">
        <v>50</v>
      </c>
      <c s="34" t="s">
        <v>4824</v>
      </c>
      <c s="34" t="s">
        <v>4825</v>
      </c>
      <c s="35" t="s">
        <v>5</v>
      </c>
      <c s="6" t="s">
        <v>4826</v>
      </c>
      <c s="36" t="s">
        <v>54</v>
      </c>
      <c s="37">
        <v>2</v>
      </c>
      <c s="36">
        <v>0</v>
      </c>
      <c s="36">
        <f>ROUND(G1208*H1208,6)</f>
      </c>
      <c r="L1208" s="38">
        <v>0</v>
      </c>
      <c s="32">
        <f>ROUND(ROUND(L1208,2)*ROUND(G1208,3),2)</f>
      </c>
      <c s="36" t="s">
        <v>55</v>
      </c>
      <c>
        <f>(M1208*21)/100</f>
      </c>
      <c t="s">
        <v>28</v>
      </c>
    </row>
    <row r="1209" spans="1:5" ht="25.5">
      <c r="A1209" s="35" t="s">
        <v>56</v>
      </c>
      <c r="E1209" s="39" t="s">
        <v>4826</v>
      </c>
    </row>
    <row r="1210" spans="1:5" ht="12.75">
      <c r="A1210" s="35" t="s">
        <v>57</v>
      </c>
      <c r="E1210" s="40" t="s">
        <v>5</v>
      </c>
    </row>
    <row r="1211" spans="1:5" ht="38.25">
      <c r="A1211" t="s">
        <v>58</v>
      </c>
      <c r="E1211" s="39" t="s">
        <v>4827</v>
      </c>
    </row>
    <row r="1212" spans="1:16" ht="12.75">
      <c r="A1212" t="s">
        <v>50</v>
      </c>
      <c s="34" t="s">
        <v>4828</v>
      </c>
      <c s="34" t="s">
        <v>4829</v>
      </c>
      <c s="35" t="s">
        <v>5</v>
      </c>
      <c s="6" t="s">
        <v>4830</v>
      </c>
      <c s="36" t="s">
        <v>54</v>
      </c>
      <c s="37">
        <v>1</v>
      </c>
      <c s="36">
        <v>0</v>
      </c>
      <c s="36">
        <f>ROUND(G1212*H1212,6)</f>
      </c>
      <c r="L1212" s="38">
        <v>0</v>
      </c>
      <c s="32">
        <f>ROUND(ROUND(L1212,2)*ROUND(G1212,3),2)</f>
      </c>
      <c s="36" t="s">
        <v>55</v>
      </c>
      <c>
        <f>(M1212*21)/100</f>
      </c>
      <c t="s">
        <v>28</v>
      </c>
    </row>
    <row r="1213" spans="1:5" ht="12.75">
      <c r="A1213" s="35" t="s">
        <v>56</v>
      </c>
      <c r="E1213" s="39" t="s">
        <v>4830</v>
      </c>
    </row>
    <row r="1214" spans="1:5" ht="12.75">
      <c r="A1214" s="35" t="s">
        <v>57</v>
      </c>
      <c r="E1214" s="40" t="s">
        <v>5</v>
      </c>
    </row>
    <row r="1215" spans="1:5" ht="38.25">
      <c r="A1215" t="s">
        <v>58</v>
      </c>
      <c r="E1215" s="39" t="s">
        <v>4295</v>
      </c>
    </row>
    <row r="1216" spans="1:16" ht="12.75">
      <c r="A1216" t="s">
        <v>50</v>
      </c>
      <c s="34" t="s">
        <v>4831</v>
      </c>
      <c s="34" t="s">
        <v>4832</v>
      </c>
      <c s="35" t="s">
        <v>5</v>
      </c>
      <c s="6" t="s">
        <v>4833</v>
      </c>
      <c s="36" t="s">
        <v>54</v>
      </c>
      <c s="37">
        <v>1</v>
      </c>
      <c s="36">
        <v>0</v>
      </c>
      <c s="36">
        <f>ROUND(G1216*H1216,6)</f>
      </c>
      <c r="L1216" s="38">
        <v>0</v>
      </c>
      <c s="32">
        <f>ROUND(ROUND(L1216,2)*ROUND(G1216,3),2)</f>
      </c>
      <c s="36" t="s">
        <v>55</v>
      </c>
      <c>
        <f>(M1216*21)/100</f>
      </c>
      <c t="s">
        <v>28</v>
      </c>
    </row>
    <row r="1217" spans="1:5" ht="12.75">
      <c r="A1217" s="35" t="s">
        <v>56</v>
      </c>
      <c r="E1217" s="39" t="s">
        <v>4833</v>
      </c>
    </row>
    <row r="1218" spans="1:5" ht="12.75">
      <c r="A1218" s="35" t="s">
        <v>57</v>
      </c>
      <c r="E1218" s="40" t="s">
        <v>5</v>
      </c>
    </row>
    <row r="1219" spans="1:5" ht="12.75">
      <c r="A1219" t="s">
        <v>58</v>
      </c>
      <c r="E1219" s="39" t="s">
        <v>5</v>
      </c>
    </row>
    <row r="1220" spans="1:16" ht="12.75">
      <c r="A1220" t="s">
        <v>50</v>
      </c>
      <c s="34" t="s">
        <v>4834</v>
      </c>
      <c s="34" t="s">
        <v>4835</v>
      </c>
      <c s="35" t="s">
        <v>5</v>
      </c>
      <c s="6" t="s">
        <v>4836</v>
      </c>
      <c s="36" t="s">
        <v>54</v>
      </c>
      <c s="37">
        <v>1</v>
      </c>
      <c s="36">
        <v>0</v>
      </c>
      <c s="36">
        <f>ROUND(G1220*H1220,6)</f>
      </c>
      <c r="L1220" s="38">
        <v>0</v>
      </c>
      <c s="32">
        <f>ROUND(ROUND(L1220,2)*ROUND(G1220,3),2)</f>
      </c>
      <c s="36" t="s">
        <v>55</v>
      </c>
      <c>
        <f>(M1220*21)/100</f>
      </c>
      <c t="s">
        <v>28</v>
      </c>
    </row>
    <row r="1221" spans="1:5" ht="12.75">
      <c r="A1221" s="35" t="s">
        <v>56</v>
      </c>
      <c r="E1221" s="39" t="s">
        <v>4836</v>
      </c>
    </row>
    <row r="1222" spans="1:5" ht="12.75">
      <c r="A1222" s="35" t="s">
        <v>57</v>
      </c>
      <c r="E1222" s="40" t="s">
        <v>5</v>
      </c>
    </row>
    <row r="1223" spans="1:5" ht="38.25">
      <c r="A1223" t="s">
        <v>58</v>
      </c>
      <c r="E1223" s="39" t="s">
        <v>4295</v>
      </c>
    </row>
    <row r="1224" spans="1:13" ht="12.75">
      <c r="A1224" t="s">
        <v>47</v>
      </c>
      <c r="C1224" s="31" t="s">
        <v>4837</v>
      </c>
      <c r="E1224" s="33" t="s">
        <v>4838</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4839</v>
      </c>
      <c s="34" t="s">
        <v>4840</v>
      </c>
      <c s="35" t="s">
        <v>5</v>
      </c>
      <c s="6" t="s">
        <v>4841</v>
      </c>
      <c s="36" t="s">
        <v>255</v>
      </c>
      <c s="37">
        <v>1374</v>
      </c>
      <c s="36">
        <v>0</v>
      </c>
      <c s="36">
        <f>ROUND(G1225*H1225,6)</f>
      </c>
      <c r="L1225" s="38">
        <v>0</v>
      </c>
      <c s="32">
        <f>ROUND(ROUND(L1225,2)*ROUND(G1225,3),2)</f>
      </c>
      <c s="36" t="s">
        <v>55</v>
      </c>
      <c>
        <f>(M1225*21)/100</f>
      </c>
      <c t="s">
        <v>28</v>
      </c>
    </row>
    <row r="1226" spans="1:5" ht="12.75">
      <c r="A1226" s="35" t="s">
        <v>56</v>
      </c>
      <c r="E1226" s="39" t="s">
        <v>4841</v>
      </c>
    </row>
    <row r="1227" spans="1:5" ht="12.75">
      <c r="A1227" s="35" t="s">
        <v>57</v>
      </c>
      <c r="E1227" s="40" t="s">
        <v>5</v>
      </c>
    </row>
    <row r="1228" spans="1:5" ht="12.75">
      <c r="A1228" t="s">
        <v>58</v>
      </c>
      <c r="E1228" s="39" t="s">
        <v>5</v>
      </c>
    </row>
    <row r="1229" spans="1:16" ht="25.5">
      <c r="A1229" t="s">
        <v>50</v>
      </c>
      <c s="34" t="s">
        <v>4842</v>
      </c>
      <c s="34" t="s">
        <v>4843</v>
      </c>
      <c s="35" t="s">
        <v>5</v>
      </c>
      <c s="6" t="s">
        <v>4844</v>
      </c>
      <c s="36" t="s">
        <v>255</v>
      </c>
      <c s="37">
        <v>540</v>
      </c>
      <c s="36">
        <v>0</v>
      </c>
      <c s="36">
        <f>ROUND(G1229*H1229,6)</f>
      </c>
      <c r="L1229" s="38">
        <v>0</v>
      </c>
      <c s="32">
        <f>ROUND(ROUND(L1229,2)*ROUND(G1229,3),2)</f>
      </c>
      <c s="36" t="s">
        <v>55</v>
      </c>
      <c>
        <f>(M1229*21)/100</f>
      </c>
      <c t="s">
        <v>28</v>
      </c>
    </row>
    <row r="1230" spans="1:5" ht="25.5">
      <c r="A1230" s="35" t="s">
        <v>56</v>
      </c>
      <c r="E1230" s="39" t="s">
        <v>4844</v>
      </c>
    </row>
    <row r="1231" spans="1:5" ht="12.75">
      <c r="A1231" s="35" t="s">
        <v>57</v>
      </c>
      <c r="E1231" s="40" t="s">
        <v>5</v>
      </c>
    </row>
    <row r="1232" spans="1:5" ht="12.75">
      <c r="A1232" t="s">
        <v>58</v>
      </c>
      <c r="E1232" s="39" t="s">
        <v>5</v>
      </c>
    </row>
    <row r="1233" spans="1:16" ht="25.5">
      <c r="A1233" t="s">
        <v>50</v>
      </c>
      <c s="34" t="s">
        <v>4845</v>
      </c>
      <c s="34" t="s">
        <v>4846</v>
      </c>
      <c s="35" t="s">
        <v>5</v>
      </c>
      <c s="6" t="s">
        <v>4847</v>
      </c>
      <c s="36" t="s">
        <v>54</v>
      </c>
      <c s="37">
        <v>17</v>
      </c>
      <c s="36">
        <v>0</v>
      </c>
      <c s="36">
        <f>ROUND(G1233*H1233,6)</f>
      </c>
      <c r="L1233" s="38">
        <v>0</v>
      </c>
      <c s="32">
        <f>ROUND(ROUND(L1233,2)*ROUND(G1233,3),2)</f>
      </c>
      <c s="36" t="s">
        <v>55</v>
      </c>
      <c>
        <f>(M1233*21)/100</f>
      </c>
      <c t="s">
        <v>28</v>
      </c>
    </row>
    <row r="1234" spans="1:5" ht="25.5">
      <c r="A1234" s="35" t="s">
        <v>56</v>
      </c>
      <c r="E1234" s="39" t="s">
        <v>4847</v>
      </c>
    </row>
    <row r="1235" spans="1:5" ht="12.75">
      <c r="A1235" s="35" t="s">
        <v>57</v>
      </c>
      <c r="E1235" s="40" t="s">
        <v>5</v>
      </c>
    </row>
    <row r="1236" spans="1:5" ht="12.75">
      <c r="A1236" t="s">
        <v>58</v>
      </c>
      <c r="E1236" s="39" t="s">
        <v>5</v>
      </c>
    </row>
    <row r="1237" spans="1:16" ht="12.75">
      <c r="A1237" t="s">
        <v>50</v>
      </c>
      <c s="34" t="s">
        <v>4848</v>
      </c>
      <c s="34" t="s">
        <v>4849</v>
      </c>
      <c s="35" t="s">
        <v>5</v>
      </c>
      <c s="6" t="s">
        <v>4850</v>
      </c>
      <c s="36" t="s">
        <v>255</v>
      </c>
      <c s="37">
        <v>85</v>
      </c>
      <c s="36">
        <v>0</v>
      </c>
      <c s="36">
        <f>ROUND(G1237*H1237,6)</f>
      </c>
      <c r="L1237" s="38">
        <v>0</v>
      </c>
      <c s="32">
        <f>ROUND(ROUND(L1237,2)*ROUND(G1237,3),2)</f>
      </c>
      <c s="36" t="s">
        <v>55</v>
      </c>
      <c>
        <f>(M1237*21)/100</f>
      </c>
      <c t="s">
        <v>28</v>
      </c>
    </row>
    <row r="1238" spans="1:5" ht="12.75">
      <c r="A1238" s="35" t="s">
        <v>56</v>
      </c>
      <c r="E1238" s="39" t="s">
        <v>4850</v>
      </c>
    </row>
    <row r="1239" spans="1:5" ht="12.75">
      <c r="A1239" s="35" t="s">
        <v>57</v>
      </c>
      <c r="E1239" s="40" t="s">
        <v>5</v>
      </c>
    </row>
    <row r="1240" spans="1:5" ht="12.75">
      <c r="A1240" t="s">
        <v>58</v>
      </c>
      <c r="E1240" s="39" t="s">
        <v>5</v>
      </c>
    </row>
    <row r="1241" spans="1:16" ht="12.75">
      <c r="A1241" t="s">
        <v>50</v>
      </c>
      <c s="34" t="s">
        <v>4851</v>
      </c>
      <c s="34" t="s">
        <v>4852</v>
      </c>
      <c s="35" t="s">
        <v>5</v>
      </c>
      <c s="6" t="s">
        <v>4853</v>
      </c>
      <c s="36" t="s">
        <v>54</v>
      </c>
      <c s="37">
        <v>17</v>
      </c>
      <c s="36">
        <v>0</v>
      </c>
      <c s="36">
        <f>ROUND(G1241*H1241,6)</f>
      </c>
      <c r="L1241" s="38">
        <v>0</v>
      </c>
      <c s="32">
        <f>ROUND(ROUND(L1241,2)*ROUND(G1241,3),2)</f>
      </c>
      <c s="36" t="s">
        <v>55</v>
      </c>
      <c>
        <f>(M1241*21)/100</f>
      </c>
      <c t="s">
        <v>28</v>
      </c>
    </row>
    <row r="1242" spans="1:5" ht="12.75">
      <c r="A1242" s="35" t="s">
        <v>56</v>
      </c>
      <c r="E1242" s="39" t="s">
        <v>4853</v>
      </c>
    </row>
    <row r="1243" spans="1:5" ht="12.75">
      <c r="A1243" s="35" t="s">
        <v>57</v>
      </c>
      <c r="E1243" s="40" t="s">
        <v>5</v>
      </c>
    </row>
    <row r="1244" spans="1:5" ht="12.75">
      <c r="A1244" t="s">
        <v>58</v>
      </c>
      <c r="E1244" s="39" t="s">
        <v>5</v>
      </c>
    </row>
    <row r="1245" spans="1:16" ht="12.75">
      <c r="A1245" t="s">
        <v>50</v>
      </c>
      <c s="34" t="s">
        <v>4854</v>
      </c>
      <c s="34" t="s">
        <v>4855</v>
      </c>
      <c s="35" t="s">
        <v>5</v>
      </c>
      <c s="6" t="s">
        <v>4856</v>
      </c>
      <c s="36" t="s">
        <v>54</v>
      </c>
      <c s="37">
        <v>2850</v>
      </c>
      <c s="36">
        <v>0</v>
      </c>
      <c s="36">
        <f>ROUND(G1245*H1245,6)</f>
      </c>
      <c r="L1245" s="38">
        <v>0</v>
      </c>
      <c s="32">
        <f>ROUND(ROUND(L1245,2)*ROUND(G1245,3),2)</f>
      </c>
      <c s="36" t="s">
        <v>55</v>
      </c>
      <c>
        <f>(M1245*21)/100</f>
      </c>
      <c t="s">
        <v>28</v>
      </c>
    </row>
    <row r="1246" spans="1:5" ht="12.75">
      <c r="A1246" s="35" t="s">
        <v>56</v>
      </c>
      <c r="E1246" s="39" t="s">
        <v>4856</v>
      </c>
    </row>
    <row r="1247" spans="1:5" ht="12.75">
      <c r="A1247" s="35" t="s">
        <v>57</v>
      </c>
      <c r="E1247" s="40" t="s">
        <v>5</v>
      </c>
    </row>
    <row r="1248" spans="1:5" ht="12.75">
      <c r="A1248" t="s">
        <v>58</v>
      </c>
      <c r="E1248" s="39" t="s">
        <v>5</v>
      </c>
    </row>
    <row r="1249" spans="1:16" ht="12.75">
      <c r="A1249" t="s">
        <v>50</v>
      </c>
      <c s="34" t="s">
        <v>4857</v>
      </c>
      <c s="34" t="s">
        <v>4858</v>
      </c>
      <c s="35" t="s">
        <v>5</v>
      </c>
      <c s="6" t="s">
        <v>4859</v>
      </c>
      <c s="36" t="s">
        <v>54</v>
      </c>
      <c s="37">
        <v>980</v>
      </c>
      <c s="36">
        <v>0</v>
      </c>
      <c s="36">
        <f>ROUND(G1249*H1249,6)</f>
      </c>
      <c r="L1249" s="38">
        <v>0</v>
      </c>
      <c s="32">
        <f>ROUND(ROUND(L1249,2)*ROUND(G1249,3),2)</f>
      </c>
      <c s="36" t="s">
        <v>55</v>
      </c>
      <c>
        <f>(M1249*21)/100</f>
      </c>
      <c t="s">
        <v>28</v>
      </c>
    </row>
    <row r="1250" spans="1:5" ht="12.75">
      <c r="A1250" s="35" t="s">
        <v>56</v>
      </c>
      <c r="E1250" s="39" t="s">
        <v>4859</v>
      </c>
    </row>
    <row r="1251" spans="1:5" ht="12.75">
      <c r="A1251" s="35" t="s">
        <v>57</v>
      </c>
      <c r="E1251" s="40" t="s">
        <v>5</v>
      </c>
    </row>
    <row r="1252" spans="1:5" ht="12.75">
      <c r="A1252" t="s">
        <v>58</v>
      </c>
      <c r="E1252" s="39" t="s">
        <v>5</v>
      </c>
    </row>
    <row r="1253" spans="1:16" ht="12.75">
      <c r="A1253" t="s">
        <v>50</v>
      </c>
      <c s="34" t="s">
        <v>4860</v>
      </c>
      <c s="34" t="s">
        <v>4861</v>
      </c>
      <c s="35" t="s">
        <v>5</v>
      </c>
      <c s="6" t="s">
        <v>4862</v>
      </c>
      <c s="36" t="s">
        <v>54</v>
      </c>
      <c s="37">
        <v>26</v>
      </c>
      <c s="36">
        <v>0</v>
      </c>
      <c s="36">
        <f>ROUND(G1253*H1253,6)</f>
      </c>
      <c r="L1253" s="38">
        <v>0</v>
      </c>
      <c s="32">
        <f>ROUND(ROUND(L1253,2)*ROUND(G1253,3),2)</f>
      </c>
      <c s="36" t="s">
        <v>55</v>
      </c>
      <c>
        <f>(M1253*21)/100</f>
      </c>
      <c t="s">
        <v>28</v>
      </c>
    </row>
    <row r="1254" spans="1:5" ht="12.75">
      <c r="A1254" s="35" t="s">
        <v>56</v>
      </c>
      <c r="E1254" s="39" t="s">
        <v>4862</v>
      </c>
    </row>
    <row r="1255" spans="1:5" ht="12.75">
      <c r="A1255" s="35" t="s">
        <v>57</v>
      </c>
      <c r="E1255" s="40" t="s">
        <v>5</v>
      </c>
    </row>
    <row r="1256" spans="1:5" ht="12.75">
      <c r="A1256" t="s">
        <v>58</v>
      </c>
      <c r="E1256" s="39" t="s">
        <v>5</v>
      </c>
    </row>
    <row r="1257" spans="1:16" ht="12.75">
      <c r="A1257" t="s">
        <v>50</v>
      </c>
      <c s="34" t="s">
        <v>4863</v>
      </c>
      <c s="34" t="s">
        <v>4864</v>
      </c>
      <c s="35" t="s">
        <v>5</v>
      </c>
      <c s="6" t="s">
        <v>4865</v>
      </c>
      <c s="36" t="s">
        <v>54</v>
      </c>
      <c s="37">
        <v>465</v>
      </c>
      <c s="36">
        <v>0</v>
      </c>
      <c s="36">
        <f>ROUND(G1257*H1257,6)</f>
      </c>
      <c r="L1257" s="38">
        <v>0</v>
      </c>
      <c s="32">
        <f>ROUND(ROUND(L1257,2)*ROUND(G1257,3),2)</f>
      </c>
      <c s="36" t="s">
        <v>55</v>
      </c>
      <c>
        <f>(M1257*21)/100</f>
      </c>
      <c t="s">
        <v>28</v>
      </c>
    </row>
    <row r="1258" spans="1:5" ht="12.75">
      <c r="A1258" s="35" t="s">
        <v>56</v>
      </c>
      <c r="E1258" s="39" t="s">
        <v>4865</v>
      </c>
    </row>
    <row r="1259" spans="1:5" ht="12.75">
      <c r="A1259" s="35" t="s">
        <v>57</v>
      </c>
      <c r="E1259" s="40" t="s">
        <v>5</v>
      </c>
    </row>
    <row r="1260" spans="1:5" ht="12.75">
      <c r="A1260" t="s">
        <v>58</v>
      </c>
      <c r="E1260" s="39" t="s">
        <v>5</v>
      </c>
    </row>
    <row r="1261" spans="1:16" ht="12.75">
      <c r="A1261" t="s">
        <v>50</v>
      </c>
      <c s="34" t="s">
        <v>4866</v>
      </c>
      <c s="34" t="s">
        <v>4867</v>
      </c>
      <c s="35" t="s">
        <v>5</v>
      </c>
      <c s="6" t="s">
        <v>4868</v>
      </c>
      <c s="36" t="s">
        <v>54</v>
      </c>
      <c s="37">
        <v>12</v>
      </c>
      <c s="36">
        <v>0</v>
      </c>
      <c s="36">
        <f>ROUND(G1261*H1261,6)</f>
      </c>
      <c r="L1261" s="38">
        <v>0</v>
      </c>
      <c s="32">
        <f>ROUND(ROUND(L1261,2)*ROUND(G1261,3),2)</f>
      </c>
      <c s="36" t="s">
        <v>55</v>
      </c>
      <c>
        <f>(M1261*21)/100</f>
      </c>
      <c t="s">
        <v>28</v>
      </c>
    </row>
    <row r="1262" spans="1:5" ht="12.75">
      <c r="A1262" s="35" t="s">
        <v>56</v>
      </c>
      <c r="E1262" s="39" t="s">
        <v>4868</v>
      </c>
    </row>
    <row r="1263" spans="1:5" ht="12.75">
      <c r="A1263" s="35" t="s">
        <v>57</v>
      </c>
      <c r="E1263" s="40" t="s">
        <v>5</v>
      </c>
    </row>
    <row r="1264" spans="1:5" ht="12.75">
      <c r="A1264" t="s">
        <v>58</v>
      </c>
      <c r="E1264" s="39" t="s">
        <v>5</v>
      </c>
    </row>
    <row r="1265" spans="1:16" ht="12.75">
      <c r="A1265" t="s">
        <v>50</v>
      </c>
      <c s="34" t="s">
        <v>4869</v>
      </c>
      <c s="34" t="s">
        <v>4870</v>
      </c>
      <c s="35" t="s">
        <v>5</v>
      </c>
      <c s="6" t="s">
        <v>4871</v>
      </c>
      <c s="36" t="s">
        <v>54</v>
      </c>
      <c s="37">
        <v>2016</v>
      </c>
      <c s="36">
        <v>0</v>
      </c>
      <c s="36">
        <f>ROUND(G1265*H1265,6)</f>
      </c>
      <c r="L1265" s="38">
        <v>0</v>
      </c>
      <c s="32">
        <f>ROUND(ROUND(L1265,2)*ROUND(G1265,3),2)</f>
      </c>
      <c s="36" t="s">
        <v>55</v>
      </c>
      <c>
        <f>(M1265*21)/100</f>
      </c>
      <c t="s">
        <v>28</v>
      </c>
    </row>
    <row r="1266" spans="1:5" ht="12.75">
      <c r="A1266" s="35" t="s">
        <v>56</v>
      </c>
      <c r="E1266" s="39" t="s">
        <v>4871</v>
      </c>
    </row>
    <row r="1267" spans="1:5" ht="12.75">
      <c r="A1267" s="35" t="s">
        <v>57</v>
      </c>
      <c r="E1267" s="40" t="s">
        <v>5</v>
      </c>
    </row>
    <row r="1268" spans="1:5" ht="12.75">
      <c r="A1268" t="s">
        <v>58</v>
      </c>
      <c r="E1268" s="39" t="s">
        <v>5</v>
      </c>
    </row>
    <row r="1269" spans="1:16" ht="12.75">
      <c r="A1269" t="s">
        <v>50</v>
      </c>
      <c s="34" t="s">
        <v>4872</v>
      </c>
      <c s="34" t="s">
        <v>4873</v>
      </c>
      <c s="35" t="s">
        <v>5</v>
      </c>
      <c s="6" t="s">
        <v>4874</v>
      </c>
      <c s="36" t="s">
        <v>54</v>
      </c>
      <c s="37">
        <v>6</v>
      </c>
      <c s="36">
        <v>0</v>
      </c>
      <c s="36">
        <f>ROUND(G1269*H1269,6)</f>
      </c>
      <c r="L1269" s="38">
        <v>0</v>
      </c>
      <c s="32">
        <f>ROUND(ROUND(L1269,2)*ROUND(G1269,3),2)</f>
      </c>
      <c s="36" t="s">
        <v>55</v>
      </c>
      <c>
        <f>(M1269*21)/100</f>
      </c>
      <c t="s">
        <v>28</v>
      </c>
    </row>
    <row r="1270" spans="1:5" ht="12.75">
      <c r="A1270" s="35" t="s">
        <v>56</v>
      </c>
      <c r="E1270" s="39" t="s">
        <v>4874</v>
      </c>
    </row>
    <row r="1271" spans="1:5" ht="12.75">
      <c r="A1271" s="35" t="s">
        <v>57</v>
      </c>
      <c r="E1271" s="40" t="s">
        <v>5</v>
      </c>
    </row>
    <row r="1272" spans="1:5" ht="12.75">
      <c r="A1272" t="s">
        <v>58</v>
      </c>
      <c r="E1272" s="39" t="s">
        <v>5</v>
      </c>
    </row>
    <row r="1273" spans="1:16" ht="12.75">
      <c r="A1273" t="s">
        <v>50</v>
      </c>
      <c s="34" t="s">
        <v>4875</v>
      </c>
      <c s="34" t="s">
        <v>4876</v>
      </c>
      <c s="35" t="s">
        <v>5</v>
      </c>
      <c s="6" t="s">
        <v>4877</v>
      </c>
      <c s="36" t="s">
        <v>54</v>
      </c>
      <c s="37">
        <v>18</v>
      </c>
      <c s="36">
        <v>0</v>
      </c>
      <c s="36">
        <f>ROUND(G1273*H1273,6)</f>
      </c>
      <c r="L1273" s="38">
        <v>0</v>
      </c>
      <c s="32">
        <f>ROUND(ROUND(L1273,2)*ROUND(G1273,3),2)</f>
      </c>
      <c s="36" t="s">
        <v>55</v>
      </c>
      <c>
        <f>(M1273*21)/100</f>
      </c>
      <c t="s">
        <v>28</v>
      </c>
    </row>
    <row r="1274" spans="1:5" ht="12.75">
      <c r="A1274" s="35" t="s">
        <v>56</v>
      </c>
      <c r="E1274" s="39" t="s">
        <v>4877</v>
      </c>
    </row>
    <row r="1275" spans="1:5" ht="12.75">
      <c r="A1275" s="35" t="s">
        <v>57</v>
      </c>
      <c r="E1275" s="40" t="s">
        <v>5</v>
      </c>
    </row>
    <row r="1276" spans="1:5" ht="12.75">
      <c r="A1276" t="s">
        <v>58</v>
      </c>
      <c r="E1276" s="39" t="s">
        <v>5</v>
      </c>
    </row>
    <row r="1277" spans="1:16" ht="12.75">
      <c r="A1277" t="s">
        <v>50</v>
      </c>
      <c s="34" t="s">
        <v>4878</v>
      </c>
      <c s="34" t="s">
        <v>4879</v>
      </c>
      <c s="35" t="s">
        <v>5</v>
      </c>
      <c s="6" t="s">
        <v>4880</v>
      </c>
      <c s="36" t="s">
        <v>54</v>
      </c>
      <c s="37">
        <v>25</v>
      </c>
      <c s="36">
        <v>0</v>
      </c>
      <c s="36">
        <f>ROUND(G1277*H1277,6)</f>
      </c>
      <c r="L1277" s="38">
        <v>0</v>
      </c>
      <c s="32">
        <f>ROUND(ROUND(L1277,2)*ROUND(G1277,3),2)</f>
      </c>
      <c s="36" t="s">
        <v>55</v>
      </c>
      <c>
        <f>(M1277*21)/100</f>
      </c>
      <c t="s">
        <v>28</v>
      </c>
    </row>
    <row r="1278" spans="1:5" ht="12.75">
      <c r="A1278" s="35" t="s">
        <v>56</v>
      </c>
      <c r="E1278" s="39" t="s">
        <v>4880</v>
      </c>
    </row>
    <row r="1279" spans="1:5" ht="12.75">
      <c r="A1279" s="35" t="s">
        <v>57</v>
      </c>
      <c r="E1279" s="40" t="s">
        <v>5</v>
      </c>
    </row>
    <row r="1280" spans="1:5" ht="12.75">
      <c r="A1280" t="s">
        <v>58</v>
      </c>
      <c r="E1280" s="39" t="s">
        <v>5</v>
      </c>
    </row>
    <row r="1281" spans="1:16" ht="12.75">
      <c r="A1281" t="s">
        <v>50</v>
      </c>
      <c s="34" t="s">
        <v>4881</v>
      </c>
      <c s="34" t="s">
        <v>4882</v>
      </c>
      <c s="35" t="s">
        <v>5</v>
      </c>
      <c s="6" t="s">
        <v>4883</v>
      </c>
      <c s="36" t="s">
        <v>54</v>
      </c>
      <c s="37">
        <v>285</v>
      </c>
      <c s="36">
        <v>0</v>
      </c>
      <c s="36">
        <f>ROUND(G1281*H1281,6)</f>
      </c>
      <c r="L1281" s="38">
        <v>0</v>
      </c>
      <c s="32">
        <f>ROUND(ROUND(L1281,2)*ROUND(G1281,3),2)</f>
      </c>
      <c s="36" t="s">
        <v>55</v>
      </c>
      <c>
        <f>(M1281*21)/100</f>
      </c>
      <c t="s">
        <v>28</v>
      </c>
    </row>
    <row r="1282" spans="1:5" ht="12.75">
      <c r="A1282" s="35" t="s">
        <v>56</v>
      </c>
      <c r="E1282" s="39" t="s">
        <v>4883</v>
      </c>
    </row>
    <row r="1283" spans="1:5" ht="12.75">
      <c r="A1283" s="35" t="s">
        <v>57</v>
      </c>
      <c r="E1283" s="40" t="s">
        <v>5</v>
      </c>
    </row>
    <row r="1284" spans="1:5" ht="12.75">
      <c r="A1284" t="s">
        <v>58</v>
      </c>
      <c r="E1284" s="39" t="s">
        <v>5</v>
      </c>
    </row>
    <row r="1285" spans="1:16" ht="12.75">
      <c r="A1285" t="s">
        <v>50</v>
      </c>
      <c s="34" t="s">
        <v>4884</v>
      </c>
      <c s="34" t="s">
        <v>4885</v>
      </c>
      <c s="35" t="s">
        <v>5</v>
      </c>
      <c s="6" t="s">
        <v>4886</v>
      </c>
      <c s="36" t="s">
        <v>54</v>
      </c>
      <c s="37">
        <v>17</v>
      </c>
      <c s="36">
        <v>0</v>
      </c>
      <c s="36">
        <f>ROUND(G1285*H1285,6)</f>
      </c>
      <c r="L1285" s="38">
        <v>0</v>
      </c>
      <c s="32">
        <f>ROUND(ROUND(L1285,2)*ROUND(G1285,3),2)</f>
      </c>
      <c s="36" t="s">
        <v>55</v>
      </c>
      <c>
        <f>(M1285*21)/100</f>
      </c>
      <c t="s">
        <v>28</v>
      </c>
    </row>
    <row r="1286" spans="1:5" ht="12.75">
      <c r="A1286" s="35" t="s">
        <v>56</v>
      </c>
      <c r="E1286" s="39" t="s">
        <v>4886</v>
      </c>
    </row>
    <row r="1287" spans="1:5" ht="12.75">
      <c r="A1287" s="35" t="s">
        <v>57</v>
      </c>
      <c r="E1287" s="40" t="s">
        <v>5</v>
      </c>
    </row>
    <row r="1288" spans="1:5" ht="12.75">
      <c r="A1288" t="s">
        <v>58</v>
      </c>
      <c r="E1288" s="39" t="s">
        <v>5</v>
      </c>
    </row>
    <row r="1289" spans="1:16" ht="12.75">
      <c r="A1289" t="s">
        <v>50</v>
      </c>
      <c s="34" t="s">
        <v>4887</v>
      </c>
      <c s="34" t="s">
        <v>4888</v>
      </c>
      <c s="35" t="s">
        <v>5</v>
      </c>
      <c s="6" t="s">
        <v>4889</v>
      </c>
      <c s="36" t="s">
        <v>54</v>
      </c>
      <c s="37">
        <v>19</v>
      </c>
      <c s="36">
        <v>0</v>
      </c>
      <c s="36">
        <f>ROUND(G1289*H1289,6)</f>
      </c>
      <c r="L1289" s="38">
        <v>0</v>
      </c>
      <c s="32">
        <f>ROUND(ROUND(L1289,2)*ROUND(G1289,3),2)</f>
      </c>
      <c s="36" t="s">
        <v>55</v>
      </c>
      <c>
        <f>(M1289*21)/100</f>
      </c>
      <c t="s">
        <v>28</v>
      </c>
    </row>
    <row r="1290" spans="1:5" ht="12.75">
      <c r="A1290" s="35" t="s">
        <v>56</v>
      </c>
      <c r="E1290" s="39" t="s">
        <v>4889</v>
      </c>
    </row>
    <row r="1291" spans="1:5" ht="12.75">
      <c r="A1291" s="35" t="s">
        <v>57</v>
      </c>
      <c r="E1291" s="40" t="s">
        <v>5</v>
      </c>
    </row>
    <row r="1292" spans="1:5" ht="12.75">
      <c r="A1292" t="s">
        <v>58</v>
      </c>
      <c r="E1292" s="39" t="s">
        <v>5</v>
      </c>
    </row>
    <row r="1293" spans="1:16" ht="12.75">
      <c r="A1293" t="s">
        <v>50</v>
      </c>
      <c s="34" t="s">
        <v>4890</v>
      </c>
      <c s="34" t="s">
        <v>4891</v>
      </c>
      <c s="35" t="s">
        <v>5</v>
      </c>
      <c s="6" t="s">
        <v>4892</v>
      </c>
      <c s="36" t="s">
        <v>54</v>
      </c>
      <c s="37">
        <v>19</v>
      </c>
      <c s="36">
        <v>0</v>
      </c>
      <c s="36">
        <f>ROUND(G1293*H1293,6)</f>
      </c>
      <c r="L1293" s="38">
        <v>0</v>
      </c>
      <c s="32">
        <f>ROUND(ROUND(L1293,2)*ROUND(G1293,3),2)</f>
      </c>
      <c s="36" t="s">
        <v>55</v>
      </c>
      <c>
        <f>(M1293*21)/100</f>
      </c>
      <c t="s">
        <v>28</v>
      </c>
    </row>
    <row r="1294" spans="1:5" ht="12.75">
      <c r="A1294" s="35" t="s">
        <v>56</v>
      </c>
      <c r="E1294" s="39" t="s">
        <v>4892</v>
      </c>
    </row>
    <row r="1295" spans="1:5" ht="12.75">
      <c r="A1295" s="35" t="s">
        <v>57</v>
      </c>
      <c r="E1295" s="40" t="s">
        <v>5</v>
      </c>
    </row>
    <row r="1296" spans="1:5" ht="12.75">
      <c r="A1296" t="s">
        <v>58</v>
      </c>
      <c r="E1296" s="39" t="s">
        <v>5</v>
      </c>
    </row>
    <row r="1297" spans="1:16" ht="12.75">
      <c r="A1297" t="s">
        <v>50</v>
      </c>
      <c s="34" t="s">
        <v>4893</v>
      </c>
      <c s="34" t="s">
        <v>4894</v>
      </c>
      <c s="35" t="s">
        <v>5</v>
      </c>
      <c s="6" t="s">
        <v>4895</v>
      </c>
      <c s="36" t="s">
        <v>54</v>
      </c>
      <c s="37">
        <v>9</v>
      </c>
      <c s="36">
        <v>0</v>
      </c>
      <c s="36">
        <f>ROUND(G1297*H1297,6)</f>
      </c>
      <c r="L1297" s="38">
        <v>0</v>
      </c>
      <c s="32">
        <f>ROUND(ROUND(L1297,2)*ROUND(G1297,3),2)</f>
      </c>
      <c s="36" t="s">
        <v>55</v>
      </c>
      <c>
        <f>(M1297*21)/100</f>
      </c>
      <c t="s">
        <v>28</v>
      </c>
    </row>
    <row r="1298" spans="1:5" ht="12.75">
      <c r="A1298" s="35" t="s">
        <v>56</v>
      </c>
      <c r="E1298" s="39" t="s">
        <v>4895</v>
      </c>
    </row>
    <row r="1299" spans="1:5" ht="12.75">
      <c r="A1299" s="35" t="s">
        <v>57</v>
      </c>
      <c r="E1299" s="40" t="s">
        <v>5</v>
      </c>
    </row>
    <row r="1300" spans="1:5" ht="12.75">
      <c r="A1300" t="s">
        <v>58</v>
      </c>
      <c r="E1300" s="39" t="s">
        <v>5</v>
      </c>
    </row>
    <row r="1301" spans="1:16" ht="12.75">
      <c r="A1301" t="s">
        <v>50</v>
      </c>
      <c s="34" t="s">
        <v>4896</v>
      </c>
      <c s="34" t="s">
        <v>4897</v>
      </c>
      <c s="35" t="s">
        <v>5</v>
      </c>
      <c s="6" t="s">
        <v>4898</v>
      </c>
      <c s="36" t="s">
        <v>54</v>
      </c>
      <c s="37">
        <v>18</v>
      </c>
      <c s="36">
        <v>0</v>
      </c>
      <c s="36">
        <f>ROUND(G1301*H1301,6)</f>
      </c>
      <c r="L1301" s="38">
        <v>0</v>
      </c>
      <c s="32">
        <f>ROUND(ROUND(L1301,2)*ROUND(G1301,3),2)</f>
      </c>
      <c s="36" t="s">
        <v>55</v>
      </c>
      <c>
        <f>(M1301*21)/100</f>
      </c>
      <c t="s">
        <v>28</v>
      </c>
    </row>
    <row r="1302" spans="1:5" ht="12.75">
      <c r="A1302" s="35" t="s">
        <v>56</v>
      </c>
      <c r="E1302" s="39" t="s">
        <v>4898</v>
      </c>
    </row>
    <row r="1303" spans="1:5" ht="12.75">
      <c r="A1303" s="35" t="s">
        <v>57</v>
      </c>
      <c r="E1303" s="40" t="s">
        <v>5</v>
      </c>
    </row>
    <row r="1304" spans="1:5" ht="12.75">
      <c r="A1304" t="s">
        <v>58</v>
      </c>
      <c r="E1304" s="39" t="s">
        <v>5</v>
      </c>
    </row>
    <row r="1305" spans="1:16" ht="12.75">
      <c r="A1305" t="s">
        <v>50</v>
      </c>
      <c s="34" t="s">
        <v>4899</v>
      </c>
      <c s="34" t="s">
        <v>4900</v>
      </c>
      <c s="35" t="s">
        <v>5</v>
      </c>
      <c s="6" t="s">
        <v>4901</v>
      </c>
      <c s="36" t="s">
        <v>54</v>
      </c>
      <c s="37">
        <v>19</v>
      </c>
      <c s="36">
        <v>0</v>
      </c>
      <c s="36">
        <f>ROUND(G1305*H1305,6)</f>
      </c>
      <c r="L1305" s="38">
        <v>0</v>
      </c>
      <c s="32">
        <f>ROUND(ROUND(L1305,2)*ROUND(G1305,3),2)</f>
      </c>
      <c s="36" t="s">
        <v>55</v>
      </c>
      <c>
        <f>(M1305*21)/100</f>
      </c>
      <c t="s">
        <v>28</v>
      </c>
    </row>
    <row r="1306" spans="1:5" ht="12.75">
      <c r="A1306" s="35" t="s">
        <v>56</v>
      </c>
      <c r="E1306" s="39" t="s">
        <v>4901</v>
      </c>
    </row>
    <row r="1307" spans="1:5" ht="12.75">
      <c r="A1307" s="35" t="s">
        <v>57</v>
      </c>
      <c r="E1307" s="40" t="s">
        <v>5</v>
      </c>
    </row>
    <row r="1308" spans="1:5" ht="12.75">
      <c r="A1308" t="s">
        <v>58</v>
      </c>
      <c r="E1308" s="39" t="s">
        <v>5</v>
      </c>
    </row>
    <row r="1309" spans="1:16" ht="12.75">
      <c r="A1309" t="s">
        <v>50</v>
      </c>
      <c s="34" t="s">
        <v>4902</v>
      </c>
      <c s="34" t="s">
        <v>4903</v>
      </c>
      <c s="35" t="s">
        <v>5</v>
      </c>
      <c s="6" t="s">
        <v>4904</v>
      </c>
      <c s="36" t="s">
        <v>255</v>
      </c>
      <c s="37">
        <v>515</v>
      </c>
      <c s="36">
        <v>0</v>
      </c>
      <c s="36">
        <f>ROUND(G1309*H1309,6)</f>
      </c>
      <c r="L1309" s="38">
        <v>0</v>
      </c>
      <c s="32">
        <f>ROUND(ROUND(L1309,2)*ROUND(G1309,3),2)</f>
      </c>
      <c s="36" t="s">
        <v>55</v>
      </c>
      <c>
        <f>(M1309*21)/100</f>
      </c>
      <c t="s">
        <v>28</v>
      </c>
    </row>
    <row r="1310" spans="1:5" ht="12.75">
      <c r="A1310" s="35" t="s">
        <v>56</v>
      </c>
      <c r="E1310" s="39" t="s">
        <v>4904</v>
      </c>
    </row>
    <row r="1311" spans="1:5" ht="12.75">
      <c r="A1311" s="35" t="s">
        <v>57</v>
      </c>
      <c r="E1311" s="40" t="s">
        <v>5</v>
      </c>
    </row>
    <row r="1312" spans="1:5" ht="12.75">
      <c r="A1312" t="s">
        <v>58</v>
      </c>
      <c r="E1312" s="39" t="s">
        <v>5</v>
      </c>
    </row>
    <row r="1313" spans="1:16" ht="12.75">
      <c r="A1313" t="s">
        <v>50</v>
      </c>
      <c s="34" t="s">
        <v>4905</v>
      </c>
      <c s="34" t="s">
        <v>4906</v>
      </c>
      <c s="35" t="s">
        <v>5</v>
      </c>
      <c s="6" t="s">
        <v>4907</v>
      </c>
      <c s="36" t="s">
        <v>54</v>
      </c>
      <c s="37">
        <v>4</v>
      </c>
      <c s="36">
        <v>0</v>
      </c>
      <c s="36">
        <f>ROUND(G1313*H1313,6)</f>
      </c>
      <c r="L1313" s="38">
        <v>0</v>
      </c>
      <c s="32">
        <f>ROUND(ROUND(L1313,2)*ROUND(G1313,3),2)</f>
      </c>
      <c s="36" t="s">
        <v>55</v>
      </c>
      <c>
        <f>(M1313*21)/100</f>
      </c>
      <c t="s">
        <v>28</v>
      </c>
    </row>
    <row r="1314" spans="1:5" ht="12.75">
      <c r="A1314" s="35" t="s">
        <v>56</v>
      </c>
      <c r="E1314" s="39" t="s">
        <v>4907</v>
      </c>
    </row>
    <row r="1315" spans="1:5" ht="12.75">
      <c r="A1315" s="35" t="s">
        <v>57</v>
      </c>
      <c r="E1315" s="40" t="s">
        <v>5</v>
      </c>
    </row>
    <row r="1316" spans="1:5" ht="12.75">
      <c r="A1316" t="s">
        <v>58</v>
      </c>
      <c r="E1316" s="39" t="s">
        <v>5</v>
      </c>
    </row>
    <row r="1317" spans="1:16" ht="12.75">
      <c r="A1317" t="s">
        <v>50</v>
      </c>
      <c s="34" t="s">
        <v>4908</v>
      </c>
      <c s="34" t="s">
        <v>4909</v>
      </c>
      <c s="35" t="s">
        <v>5</v>
      </c>
      <c s="6" t="s">
        <v>4910</v>
      </c>
      <c s="36" t="s">
        <v>255</v>
      </c>
      <c s="37">
        <v>270</v>
      </c>
      <c s="36">
        <v>0</v>
      </c>
      <c s="36">
        <f>ROUND(G1317*H1317,6)</f>
      </c>
      <c r="L1317" s="38">
        <v>0</v>
      </c>
      <c s="32">
        <f>ROUND(ROUND(L1317,2)*ROUND(G1317,3),2)</f>
      </c>
      <c s="36" t="s">
        <v>55</v>
      </c>
      <c>
        <f>(M1317*21)/100</f>
      </c>
      <c t="s">
        <v>28</v>
      </c>
    </row>
    <row r="1318" spans="1:5" ht="12.75">
      <c r="A1318" s="35" t="s">
        <v>56</v>
      </c>
      <c r="E1318" s="39" t="s">
        <v>4910</v>
      </c>
    </row>
    <row r="1319" spans="1:5" ht="12.75">
      <c r="A1319" s="35" t="s">
        <v>57</v>
      </c>
      <c r="E1319" s="40" t="s">
        <v>5</v>
      </c>
    </row>
    <row r="1320" spans="1:5" ht="12.75">
      <c r="A1320" t="s">
        <v>58</v>
      </c>
      <c r="E1320" s="39" t="s">
        <v>5</v>
      </c>
    </row>
    <row r="1321" spans="1:16" ht="12.75">
      <c r="A1321" t="s">
        <v>50</v>
      </c>
      <c s="34" t="s">
        <v>4911</v>
      </c>
      <c s="34" t="s">
        <v>4912</v>
      </c>
      <c s="35" t="s">
        <v>5</v>
      </c>
      <c s="6" t="s">
        <v>4913</v>
      </c>
      <c s="36" t="s">
        <v>255</v>
      </c>
      <c s="37">
        <v>44</v>
      </c>
      <c s="36">
        <v>0</v>
      </c>
      <c s="36">
        <f>ROUND(G1321*H1321,6)</f>
      </c>
      <c r="L1321" s="38">
        <v>0</v>
      </c>
      <c s="32">
        <f>ROUND(ROUND(L1321,2)*ROUND(G1321,3),2)</f>
      </c>
      <c s="36" t="s">
        <v>55</v>
      </c>
      <c>
        <f>(M1321*21)/100</f>
      </c>
      <c t="s">
        <v>28</v>
      </c>
    </row>
    <row r="1322" spans="1:5" ht="12.75">
      <c r="A1322" s="35" t="s">
        <v>56</v>
      </c>
      <c r="E1322" s="39" t="s">
        <v>4913</v>
      </c>
    </row>
    <row r="1323" spans="1:5" ht="12.75">
      <c r="A1323" s="35" t="s">
        <v>57</v>
      </c>
      <c r="E1323" s="40" t="s">
        <v>5</v>
      </c>
    </row>
    <row r="1324" spans="1:5" ht="12.75">
      <c r="A1324" t="s">
        <v>58</v>
      </c>
      <c r="E1324" s="39" t="s">
        <v>5</v>
      </c>
    </row>
    <row r="1325" spans="1:16" ht="12.75">
      <c r="A1325" t="s">
        <v>50</v>
      </c>
      <c s="34" t="s">
        <v>4914</v>
      </c>
      <c s="34" t="s">
        <v>4915</v>
      </c>
      <c s="35" t="s">
        <v>5</v>
      </c>
      <c s="6" t="s">
        <v>4916</v>
      </c>
      <c s="36" t="s">
        <v>54</v>
      </c>
      <c s="37">
        <v>17</v>
      </c>
      <c s="36">
        <v>0</v>
      </c>
      <c s="36">
        <f>ROUND(G1325*H1325,6)</f>
      </c>
      <c r="L1325" s="38">
        <v>0</v>
      </c>
      <c s="32">
        <f>ROUND(ROUND(L1325,2)*ROUND(G1325,3),2)</f>
      </c>
      <c s="36" t="s">
        <v>55</v>
      </c>
      <c>
        <f>(M1325*21)/100</f>
      </c>
      <c t="s">
        <v>28</v>
      </c>
    </row>
    <row r="1326" spans="1:5" ht="12.75">
      <c r="A1326" s="35" t="s">
        <v>56</v>
      </c>
      <c r="E1326" s="39" t="s">
        <v>4916</v>
      </c>
    </row>
    <row r="1327" spans="1:5" ht="12.75">
      <c r="A1327" s="35" t="s">
        <v>57</v>
      </c>
      <c r="E1327" s="40" t="s">
        <v>5</v>
      </c>
    </row>
    <row r="1328" spans="1:5" ht="38.25">
      <c r="A1328" t="s">
        <v>58</v>
      </c>
      <c r="E1328" s="39" t="s">
        <v>4917</v>
      </c>
    </row>
    <row r="1329" spans="1:16" ht="12.75">
      <c r="A1329" t="s">
        <v>50</v>
      </c>
      <c s="34" t="s">
        <v>4918</v>
      </c>
      <c s="34" t="s">
        <v>4919</v>
      </c>
      <c s="35" t="s">
        <v>5</v>
      </c>
      <c s="6" t="s">
        <v>4920</v>
      </c>
      <c s="36" t="s">
        <v>54</v>
      </c>
      <c s="37">
        <v>1</v>
      </c>
      <c s="36">
        <v>0</v>
      </c>
      <c s="36">
        <f>ROUND(G1329*H1329,6)</f>
      </c>
      <c r="L1329" s="38">
        <v>0</v>
      </c>
      <c s="32">
        <f>ROUND(ROUND(L1329,2)*ROUND(G1329,3),2)</f>
      </c>
      <c s="36" t="s">
        <v>55</v>
      </c>
      <c>
        <f>(M1329*21)/100</f>
      </c>
      <c t="s">
        <v>28</v>
      </c>
    </row>
    <row r="1330" spans="1:5" ht="12.75">
      <c r="A1330" s="35" t="s">
        <v>56</v>
      </c>
      <c r="E1330" s="39" t="s">
        <v>4920</v>
      </c>
    </row>
    <row r="1331" spans="1:5" ht="12.75">
      <c r="A1331" s="35" t="s">
        <v>57</v>
      </c>
      <c r="E1331" s="40" t="s">
        <v>5</v>
      </c>
    </row>
    <row r="1332" spans="1:5" ht="38.25">
      <c r="A1332" t="s">
        <v>58</v>
      </c>
      <c r="E1332" s="39" t="s">
        <v>4295</v>
      </c>
    </row>
    <row r="1333" spans="1:13" ht="12.75">
      <c r="A1333" t="s">
        <v>47</v>
      </c>
      <c r="C1333" s="31" t="s">
        <v>4921</v>
      </c>
      <c r="E1333" s="33" t="s">
        <v>165</v>
      </c>
      <c r="J1333" s="32">
        <f>0</f>
      </c>
      <c s="32">
        <f>0</f>
      </c>
      <c s="32">
        <f>0+L1334</f>
      </c>
      <c s="32">
        <f>0+M1334</f>
      </c>
    </row>
    <row r="1334" spans="1:16" ht="12.75">
      <c r="A1334" t="s">
        <v>50</v>
      </c>
      <c s="34" t="s">
        <v>4922</v>
      </c>
      <c s="34" t="s">
        <v>4923</v>
      </c>
      <c s="35" t="s">
        <v>5</v>
      </c>
      <c s="6" t="s">
        <v>168</v>
      </c>
      <c s="36" t="s">
        <v>54</v>
      </c>
      <c s="37">
        <v>3</v>
      </c>
      <c s="36">
        <v>0</v>
      </c>
      <c s="36">
        <f>ROUND(G1334*H1334,6)</f>
      </c>
      <c r="L1334" s="38">
        <v>0</v>
      </c>
      <c s="32">
        <f>ROUND(ROUND(L1334,2)*ROUND(G1334,3),2)</f>
      </c>
      <c s="36" t="s">
        <v>55</v>
      </c>
      <c>
        <f>(M1334*21)/100</f>
      </c>
      <c t="s">
        <v>28</v>
      </c>
    </row>
    <row r="1335" spans="1:5" ht="12.75">
      <c r="A1335" s="35" t="s">
        <v>56</v>
      </c>
      <c r="E1335" s="39" t="s">
        <v>168</v>
      </c>
    </row>
    <row r="1336" spans="1:5" ht="12.75">
      <c r="A1336" s="35" t="s">
        <v>57</v>
      </c>
      <c r="E1336" s="40" t="s">
        <v>5</v>
      </c>
    </row>
    <row r="1337" spans="1:5" ht="38.25">
      <c r="A1337" t="s">
        <v>58</v>
      </c>
      <c r="E1337" s="39" t="s">
        <v>4924</v>
      </c>
    </row>
    <row r="1338" spans="1:13" ht="12.75">
      <c r="A1338" t="s">
        <v>47</v>
      </c>
      <c r="C1338" s="31" t="s">
        <v>170</v>
      </c>
      <c r="E1338" s="33" t="s">
        <v>171</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v>
      </c>
      <c s="34" t="s">
        <v>4925</v>
      </c>
      <c s="35" t="s">
        <v>5</v>
      </c>
      <c s="6" t="s">
        <v>4926</v>
      </c>
      <c s="36" t="s">
        <v>54</v>
      </c>
      <c s="37">
        <v>1</v>
      </c>
      <c s="36">
        <v>0</v>
      </c>
      <c s="36">
        <f>ROUND(G1339*H1339,6)</f>
      </c>
      <c r="L1339" s="38">
        <v>0</v>
      </c>
      <c s="32">
        <f>ROUND(ROUND(L1339,2)*ROUND(G1339,3),2)</f>
      </c>
      <c s="36" t="s">
        <v>55</v>
      </c>
      <c>
        <f>(M1339*21)/100</f>
      </c>
      <c t="s">
        <v>28</v>
      </c>
    </row>
    <row r="1340" spans="1:5" ht="12.75">
      <c r="A1340" s="35" t="s">
        <v>56</v>
      </c>
      <c r="E1340" s="39" t="s">
        <v>4926</v>
      </c>
    </row>
    <row r="1341" spans="1:5" ht="12.75">
      <c r="A1341" s="35" t="s">
        <v>57</v>
      </c>
      <c r="E1341" s="40" t="s">
        <v>5</v>
      </c>
    </row>
    <row r="1342" spans="1:5" ht="344.25">
      <c r="A1342" t="s">
        <v>58</v>
      </c>
      <c r="E1342" s="39" t="s">
        <v>4927</v>
      </c>
    </row>
    <row r="1343" spans="1:16" ht="25.5">
      <c r="A1343" t="s">
        <v>50</v>
      </c>
      <c s="34" t="s">
        <v>28</v>
      </c>
      <c s="34" t="s">
        <v>4928</v>
      </c>
      <c s="35" t="s">
        <v>5</v>
      </c>
      <c s="6" t="s">
        <v>178</v>
      </c>
      <c s="36" t="s">
        <v>54</v>
      </c>
      <c s="37">
        <v>1</v>
      </c>
      <c s="36">
        <v>0</v>
      </c>
      <c s="36">
        <f>ROUND(G1343*H1343,6)</f>
      </c>
      <c r="L1343" s="38">
        <v>0</v>
      </c>
      <c s="32">
        <f>ROUND(ROUND(L1343,2)*ROUND(G1343,3),2)</f>
      </c>
      <c s="36" t="s">
        <v>55</v>
      </c>
      <c>
        <f>(M1343*21)/100</f>
      </c>
      <c t="s">
        <v>28</v>
      </c>
    </row>
    <row r="1344" spans="1:5" ht="25.5">
      <c r="A1344" s="35" t="s">
        <v>56</v>
      </c>
      <c r="E1344" s="39" t="s">
        <v>178</v>
      </c>
    </row>
    <row r="1345" spans="1:5" ht="12.75">
      <c r="A1345" s="35" t="s">
        <v>57</v>
      </c>
      <c r="E1345" s="40" t="s">
        <v>5</v>
      </c>
    </row>
    <row r="1346" spans="1:5" ht="409.5">
      <c r="A1346" t="s">
        <v>58</v>
      </c>
      <c r="E1346" s="39" t="s">
        <v>4929</v>
      </c>
    </row>
    <row r="1347" spans="1:16" ht="25.5">
      <c r="A1347" t="s">
        <v>50</v>
      </c>
      <c s="34" t="s">
        <v>26</v>
      </c>
      <c s="34" t="s">
        <v>4930</v>
      </c>
      <c s="35" t="s">
        <v>5</v>
      </c>
      <c s="6" t="s">
        <v>182</v>
      </c>
      <c s="36" t="s">
        <v>54</v>
      </c>
      <c s="37">
        <v>1</v>
      </c>
      <c s="36">
        <v>0</v>
      </c>
      <c s="36">
        <f>ROUND(G1347*H1347,6)</f>
      </c>
      <c r="L1347" s="38">
        <v>0</v>
      </c>
      <c s="32">
        <f>ROUND(ROUND(L1347,2)*ROUND(G1347,3),2)</f>
      </c>
      <c s="36" t="s">
        <v>55</v>
      </c>
      <c>
        <f>(M1347*21)/100</f>
      </c>
      <c t="s">
        <v>28</v>
      </c>
    </row>
    <row r="1348" spans="1:5" ht="25.5">
      <c r="A1348" s="35" t="s">
        <v>56</v>
      </c>
      <c r="E1348" s="39" t="s">
        <v>182</v>
      </c>
    </row>
    <row r="1349" spans="1:5" ht="12.75">
      <c r="A1349" s="35" t="s">
        <v>57</v>
      </c>
      <c r="E1349" s="40" t="s">
        <v>5</v>
      </c>
    </row>
    <row r="1350" spans="1:5" ht="409.5">
      <c r="A1350" t="s">
        <v>58</v>
      </c>
      <c r="E1350" s="39" t="s">
        <v>4931</v>
      </c>
    </row>
    <row r="1351" spans="1:16" ht="12.75">
      <c r="A1351" t="s">
        <v>50</v>
      </c>
      <c s="34" t="s">
        <v>82</v>
      </c>
      <c s="34" t="s">
        <v>4932</v>
      </c>
      <c s="35" t="s">
        <v>5</v>
      </c>
      <c s="6" t="s">
        <v>4933</v>
      </c>
      <c s="36" t="s">
        <v>54</v>
      </c>
      <c s="37">
        <v>1</v>
      </c>
      <c s="36">
        <v>0</v>
      </c>
      <c s="36">
        <f>ROUND(G1351*H1351,6)</f>
      </c>
      <c r="L1351" s="38">
        <v>0</v>
      </c>
      <c s="32">
        <f>ROUND(ROUND(L1351,2)*ROUND(G1351,3),2)</f>
      </c>
      <c s="36" t="s">
        <v>55</v>
      </c>
      <c>
        <f>(M1351*21)/100</f>
      </c>
      <c t="s">
        <v>28</v>
      </c>
    </row>
    <row r="1352" spans="1:5" ht="12.75">
      <c r="A1352" s="35" t="s">
        <v>56</v>
      </c>
      <c r="E1352" s="39" t="s">
        <v>4933</v>
      </c>
    </row>
    <row r="1353" spans="1:5" ht="12.75">
      <c r="A1353" s="35" t="s">
        <v>57</v>
      </c>
      <c r="E1353" s="40" t="s">
        <v>5</v>
      </c>
    </row>
    <row r="1354" spans="1:5" ht="38.25">
      <c r="A1354" t="s">
        <v>58</v>
      </c>
      <c r="E1354" s="39" t="s">
        <v>4934</v>
      </c>
    </row>
    <row r="1355" spans="1:16" ht="25.5">
      <c r="A1355" t="s">
        <v>50</v>
      </c>
      <c s="34" t="s">
        <v>86</v>
      </c>
      <c s="34" t="s">
        <v>4935</v>
      </c>
      <c s="35" t="s">
        <v>5</v>
      </c>
      <c s="6" t="s">
        <v>371</v>
      </c>
      <c s="36" t="s">
        <v>54</v>
      </c>
      <c s="37">
        <v>1</v>
      </c>
      <c s="36">
        <v>0</v>
      </c>
      <c s="36">
        <f>ROUND(G1355*H1355,6)</f>
      </c>
      <c r="L1355" s="38">
        <v>0</v>
      </c>
      <c s="32">
        <f>ROUND(ROUND(L1355,2)*ROUND(G1355,3),2)</f>
      </c>
      <c s="36" t="s">
        <v>55</v>
      </c>
      <c>
        <f>(M1355*21)/100</f>
      </c>
      <c t="s">
        <v>28</v>
      </c>
    </row>
    <row r="1356" spans="1:5" ht="25.5">
      <c r="A1356" s="35" t="s">
        <v>56</v>
      </c>
      <c r="E1356" s="39" t="s">
        <v>371</v>
      </c>
    </row>
    <row r="1357" spans="1:5" ht="12.75">
      <c r="A1357" s="35" t="s">
        <v>57</v>
      </c>
      <c r="E1357" s="40" t="s">
        <v>5</v>
      </c>
    </row>
    <row r="1358" spans="1:5" ht="409.5">
      <c r="A1358" t="s">
        <v>58</v>
      </c>
      <c r="E1358" s="39" t="s">
        <v>4936</v>
      </c>
    </row>
    <row r="1359" spans="1:16" ht="25.5">
      <c r="A1359" t="s">
        <v>50</v>
      </c>
      <c s="34" t="s">
        <v>27</v>
      </c>
      <c s="34" t="s">
        <v>4937</v>
      </c>
      <c s="35" t="s">
        <v>5</v>
      </c>
      <c s="6" t="s">
        <v>371</v>
      </c>
      <c s="36" t="s">
        <v>54</v>
      </c>
      <c s="37">
        <v>1</v>
      </c>
      <c s="36">
        <v>0</v>
      </c>
      <c s="36">
        <f>ROUND(G1359*H1359,6)</f>
      </c>
      <c r="L1359" s="38">
        <v>0</v>
      </c>
      <c s="32">
        <f>ROUND(ROUND(L1359,2)*ROUND(G1359,3),2)</f>
      </c>
      <c s="36" t="s">
        <v>55</v>
      </c>
      <c>
        <f>(M1359*21)/100</f>
      </c>
      <c t="s">
        <v>28</v>
      </c>
    </row>
    <row r="1360" spans="1:5" ht="25.5">
      <c r="A1360" s="35" t="s">
        <v>56</v>
      </c>
      <c r="E1360" s="39" t="s">
        <v>371</v>
      </c>
    </row>
    <row r="1361" spans="1:5" ht="12.75">
      <c r="A1361" s="35" t="s">
        <v>57</v>
      </c>
      <c r="E1361" s="40" t="s">
        <v>5</v>
      </c>
    </row>
    <row r="1362" spans="1:5" ht="409.5">
      <c r="A1362" t="s">
        <v>58</v>
      </c>
      <c r="E1362" s="39" t="s">
        <v>4936</v>
      </c>
    </row>
    <row r="1363" spans="1:16" ht="12.75">
      <c r="A1363" t="s">
        <v>50</v>
      </c>
      <c s="34" t="s">
        <v>93</v>
      </c>
      <c s="34" t="s">
        <v>4938</v>
      </c>
      <c s="35" t="s">
        <v>5</v>
      </c>
      <c s="6" t="s">
        <v>4926</v>
      </c>
      <c s="36" t="s">
        <v>54</v>
      </c>
      <c s="37">
        <v>1</v>
      </c>
      <c s="36">
        <v>0</v>
      </c>
      <c s="36">
        <f>ROUND(G1363*H1363,6)</f>
      </c>
      <c r="L1363" s="38">
        <v>0</v>
      </c>
      <c s="32">
        <f>ROUND(ROUND(L1363,2)*ROUND(G1363,3),2)</f>
      </c>
      <c s="36" t="s">
        <v>55</v>
      </c>
      <c>
        <f>(M1363*21)/100</f>
      </c>
      <c t="s">
        <v>28</v>
      </c>
    </row>
    <row r="1364" spans="1:5" ht="12.75">
      <c r="A1364" s="35" t="s">
        <v>56</v>
      </c>
      <c r="E1364" s="39" t="s">
        <v>4926</v>
      </c>
    </row>
    <row r="1365" spans="1:5" ht="12.75">
      <c r="A1365" s="35" t="s">
        <v>57</v>
      </c>
      <c r="E1365" s="40" t="s">
        <v>5</v>
      </c>
    </row>
    <row r="1366" spans="1:5" ht="344.25">
      <c r="A1366" t="s">
        <v>58</v>
      </c>
      <c r="E1366" s="39" t="s">
        <v>4939</v>
      </c>
    </row>
    <row r="1367" spans="1:16" ht="25.5">
      <c r="A1367" t="s">
        <v>50</v>
      </c>
      <c s="34" t="s">
        <v>97</v>
      </c>
      <c s="34" t="s">
        <v>4940</v>
      </c>
      <c s="35" t="s">
        <v>5</v>
      </c>
      <c s="6" t="s">
        <v>378</v>
      </c>
      <c s="36" t="s">
        <v>54</v>
      </c>
      <c s="37">
        <v>8</v>
      </c>
      <c s="36">
        <v>0</v>
      </c>
      <c s="36">
        <f>ROUND(G1367*H1367,6)</f>
      </c>
      <c r="L1367" s="38">
        <v>0</v>
      </c>
      <c s="32">
        <f>ROUND(ROUND(L1367,2)*ROUND(G1367,3),2)</f>
      </c>
      <c s="36" t="s">
        <v>55</v>
      </c>
      <c>
        <f>(M1367*21)/100</f>
      </c>
      <c t="s">
        <v>28</v>
      </c>
    </row>
    <row r="1368" spans="1:5" ht="38.25">
      <c r="A1368" s="35" t="s">
        <v>56</v>
      </c>
      <c r="E1368" s="39" t="s">
        <v>379</v>
      </c>
    </row>
    <row r="1369" spans="1:5" ht="12.75">
      <c r="A1369" s="35" t="s">
        <v>57</v>
      </c>
      <c r="E1369" s="40" t="s">
        <v>5</v>
      </c>
    </row>
    <row r="1370" spans="1:5" ht="89.25">
      <c r="A1370" t="s">
        <v>58</v>
      </c>
      <c r="E1370" s="39" t="s">
        <v>4941</v>
      </c>
    </row>
    <row r="1371" spans="1:16" ht="12.75">
      <c r="A1371" t="s">
        <v>50</v>
      </c>
      <c s="34" t="s">
        <v>65</v>
      </c>
      <c s="34" t="s">
        <v>4942</v>
      </c>
      <c s="35" t="s">
        <v>5</v>
      </c>
      <c s="6" t="s">
        <v>215</v>
      </c>
      <c s="36" t="s">
        <v>54</v>
      </c>
      <c s="37">
        <v>8</v>
      </c>
      <c s="36">
        <v>0</v>
      </c>
      <c s="36">
        <f>ROUND(G1371*H1371,6)</f>
      </c>
      <c r="L1371" s="38">
        <v>0</v>
      </c>
      <c s="32">
        <f>ROUND(ROUND(L1371,2)*ROUND(G1371,3),2)</f>
      </c>
      <c s="36" t="s">
        <v>55</v>
      </c>
      <c>
        <f>(M1371*21)/100</f>
      </c>
      <c t="s">
        <v>28</v>
      </c>
    </row>
    <row r="1372" spans="1:5" ht="12.75">
      <c r="A1372" s="35" t="s">
        <v>56</v>
      </c>
      <c r="E1372" s="39" t="s">
        <v>215</v>
      </c>
    </row>
    <row r="1373" spans="1:5" ht="12.75">
      <c r="A1373" s="35" t="s">
        <v>57</v>
      </c>
      <c r="E1373" s="40" t="s">
        <v>5</v>
      </c>
    </row>
    <row r="1374" spans="1:5" ht="89.25">
      <c r="A1374" t="s">
        <v>58</v>
      </c>
      <c r="E1374" s="39" t="s">
        <v>4943</v>
      </c>
    </row>
    <row r="1375" spans="1:16" ht="12.75">
      <c r="A1375" t="s">
        <v>50</v>
      </c>
      <c s="34" t="s">
        <v>103</v>
      </c>
      <c s="34" t="s">
        <v>4944</v>
      </c>
      <c s="35" t="s">
        <v>5</v>
      </c>
      <c s="6" t="s">
        <v>219</v>
      </c>
      <c s="36" t="s">
        <v>54</v>
      </c>
      <c s="37">
        <v>8</v>
      </c>
      <c s="36">
        <v>0</v>
      </c>
      <c s="36">
        <f>ROUND(G1375*H1375,6)</f>
      </c>
      <c r="L1375" s="38">
        <v>0</v>
      </c>
      <c s="32">
        <f>ROUND(ROUND(L1375,2)*ROUND(G1375,3),2)</f>
      </c>
      <c s="36" t="s">
        <v>55</v>
      </c>
      <c>
        <f>(M1375*21)/100</f>
      </c>
      <c t="s">
        <v>28</v>
      </c>
    </row>
    <row r="1376" spans="1:5" ht="12.75">
      <c r="A1376" s="35" t="s">
        <v>56</v>
      </c>
      <c r="E1376" s="39" t="s">
        <v>219</v>
      </c>
    </row>
    <row r="1377" spans="1:5" ht="12.75">
      <c r="A1377" s="35" t="s">
        <v>57</v>
      </c>
      <c r="E1377" s="40" t="s">
        <v>5</v>
      </c>
    </row>
    <row r="1378" spans="1:5" ht="12.75">
      <c r="A1378" t="s">
        <v>58</v>
      </c>
      <c r="E1378" s="39" t="s">
        <v>5</v>
      </c>
    </row>
    <row r="1379" spans="1:16" ht="12.75">
      <c r="A1379" t="s">
        <v>50</v>
      </c>
      <c s="34" t="s">
        <v>107</v>
      </c>
      <c s="34" t="s">
        <v>4945</v>
      </c>
      <c s="35" t="s">
        <v>5</v>
      </c>
      <c s="6" t="s">
        <v>4946</v>
      </c>
      <c s="36" t="s">
        <v>54</v>
      </c>
      <c s="37">
        <v>8</v>
      </c>
      <c s="36">
        <v>0</v>
      </c>
      <c s="36">
        <f>ROUND(G1379*H1379,6)</f>
      </c>
      <c r="L1379" s="38">
        <v>0</v>
      </c>
      <c s="32">
        <f>ROUND(ROUND(L1379,2)*ROUND(G1379,3),2)</f>
      </c>
      <c s="36" t="s">
        <v>55</v>
      </c>
      <c>
        <f>(M1379*21)/100</f>
      </c>
      <c t="s">
        <v>28</v>
      </c>
    </row>
    <row r="1380" spans="1:5" ht="12.75">
      <c r="A1380" s="35" t="s">
        <v>56</v>
      </c>
      <c r="E1380" s="39" t="s">
        <v>4946</v>
      </c>
    </row>
    <row r="1381" spans="1:5" ht="12.75">
      <c r="A1381" s="35" t="s">
        <v>57</v>
      </c>
      <c r="E1381" s="40" t="s">
        <v>5</v>
      </c>
    </row>
    <row r="1382" spans="1:5" ht="12.75">
      <c r="A1382" t="s">
        <v>58</v>
      </c>
      <c r="E1382" s="39" t="s">
        <v>5</v>
      </c>
    </row>
    <row r="1383" spans="1:16" ht="12.75">
      <c r="A1383" t="s">
        <v>50</v>
      </c>
      <c s="34" t="s">
        <v>110</v>
      </c>
      <c s="34" t="s">
        <v>4947</v>
      </c>
      <c s="35" t="s">
        <v>5</v>
      </c>
      <c s="6" t="s">
        <v>4948</v>
      </c>
      <c s="36" t="s">
        <v>54</v>
      </c>
      <c s="37">
        <v>8</v>
      </c>
      <c s="36">
        <v>0</v>
      </c>
      <c s="36">
        <f>ROUND(G1383*H1383,6)</f>
      </c>
      <c r="L1383" s="38">
        <v>0</v>
      </c>
      <c s="32">
        <f>ROUND(ROUND(L1383,2)*ROUND(G1383,3),2)</f>
      </c>
      <c s="36" t="s">
        <v>55</v>
      </c>
      <c>
        <f>(M1383*21)/100</f>
      </c>
      <c t="s">
        <v>28</v>
      </c>
    </row>
    <row r="1384" spans="1:5" ht="12.75">
      <c r="A1384" s="35" t="s">
        <v>56</v>
      </c>
      <c r="E1384" s="39" t="s">
        <v>4948</v>
      </c>
    </row>
    <row r="1385" spans="1:5" ht="12.75">
      <c r="A1385" s="35" t="s">
        <v>57</v>
      </c>
      <c r="E1385" s="40" t="s">
        <v>5</v>
      </c>
    </row>
    <row r="1386" spans="1:5" ht="89.25">
      <c r="A1386" t="s">
        <v>58</v>
      </c>
      <c r="E1386" s="39" t="s">
        <v>4949</v>
      </c>
    </row>
    <row r="1387" spans="1:16" ht="25.5">
      <c r="A1387" t="s">
        <v>50</v>
      </c>
      <c s="34" t="s">
        <v>4950</v>
      </c>
      <c s="34" t="s">
        <v>4951</v>
      </c>
      <c s="35" t="s">
        <v>5</v>
      </c>
      <c s="6" t="s">
        <v>4952</v>
      </c>
      <c s="36" t="s">
        <v>54</v>
      </c>
      <c s="37">
        <v>1</v>
      </c>
      <c s="36">
        <v>0</v>
      </c>
      <c s="36">
        <f>ROUND(G1387*H1387,6)</f>
      </c>
      <c r="L1387" s="38">
        <v>0</v>
      </c>
      <c s="32">
        <f>ROUND(ROUND(L1387,2)*ROUND(G1387,3),2)</f>
      </c>
      <c s="36" t="s">
        <v>55</v>
      </c>
      <c>
        <f>(M1387*21)/100</f>
      </c>
      <c t="s">
        <v>28</v>
      </c>
    </row>
    <row r="1388" spans="1:5" ht="25.5">
      <c r="A1388" s="35" t="s">
        <v>56</v>
      </c>
      <c r="E1388" s="39" t="s">
        <v>4952</v>
      </c>
    </row>
    <row r="1389" spans="1:5" ht="12.75">
      <c r="A1389" s="35" t="s">
        <v>57</v>
      </c>
      <c r="E1389" s="40" t="s">
        <v>5</v>
      </c>
    </row>
    <row r="1390" spans="1:5" ht="140.25">
      <c r="A1390" t="s">
        <v>58</v>
      </c>
      <c r="E1390" s="39" t="s">
        <v>4953</v>
      </c>
    </row>
    <row r="1391" spans="1:16" ht="25.5">
      <c r="A1391" t="s">
        <v>50</v>
      </c>
      <c s="34" t="s">
        <v>4954</v>
      </c>
      <c s="34" t="s">
        <v>4955</v>
      </c>
      <c s="35" t="s">
        <v>5</v>
      </c>
      <c s="6" t="s">
        <v>186</v>
      </c>
      <c s="36" t="s">
        <v>54</v>
      </c>
      <c s="37">
        <v>1</v>
      </c>
      <c s="36">
        <v>0</v>
      </c>
      <c s="36">
        <f>ROUND(G1391*H1391,6)</f>
      </c>
      <c r="L1391" s="38">
        <v>0</v>
      </c>
      <c s="32">
        <f>ROUND(ROUND(L1391,2)*ROUND(G1391,3),2)</f>
      </c>
      <c s="36" t="s">
        <v>55</v>
      </c>
      <c>
        <f>(M1391*21)/100</f>
      </c>
      <c t="s">
        <v>28</v>
      </c>
    </row>
    <row r="1392" spans="1:5" ht="25.5">
      <c r="A1392" s="35" t="s">
        <v>56</v>
      </c>
      <c r="E1392" s="39" t="s">
        <v>186</v>
      </c>
    </row>
    <row r="1393" spans="1:5" ht="12.75">
      <c r="A1393" s="35" t="s">
        <v>57</v>
      </c>
      <c r="E1393" s="40" t="s">
        <v>5</v>
      </c>
    </row>
    <row r="1394" spans="1:5" ht="216.75">
      <c r="A1394" t="s">
        <v>58</v>
      </c>
      <c r="E1394" s="39" t="s">
        <v>4956</v>
      </c>
    </row>
    <row r="1395" spans="1:16" ht="12.75">
      <c r="A1395" t="s">
        <v>50</v>
      </c>
      <c s="34" t="s">
        <v>4957</v>
      </c>
      <c s="34" t="s">
        <v>4958</v>
      </c>
      <c s="35" t="s">
        <v>5</v>
      </c>
      <c s="6" t="s">
        <v>4959</v>
      </c>
      <c s="36" t="s">
        <v>191</v>
      </c>
      <c s="37">
        <v>20</v>
      </c>
      <c s="36">
        <v>0</v>
      </c>
      <c s="36">
        <f>ROUND(G1395*H1395,6)</f>
      </c>
      <c r="L1395" s="38">
        <v>0</v>
      </c>
      <c s="32">
        <f>ROUND(ROUND(L1395,2)*ROUND(G1395,3),2)</f>
      </c>
      <c s="36" t="s">
        <v>55</v>
      </c>
      <c>
        <f>(M1395*21)/100</f>
      </c>
      <c t="s">
        <v>28</v>
      </c>
    </row>
    <row r="1396" spans="1:5" ht="12.75">
      <c r="A1396" s="35" t="s">
        <v>56</v>
      </c>
      <c r="E1396" s="39" t="s">
        <v>4959</v>
      </c>
    </row>
    <row r="1397" spans="1:5" ht="12.75">
      <c r="A1397" s="35" t="s">
        <v>57</v>
      </c>
      <c r="E1397" s="40" t="s">
        <v>5</v>
      </c>
    </row>
    <row r="1398" spans="1:5" ht="89.25">
      <c r="A1398" t="s">
        <v>58</v>
      </c>
      <c r="E1398" s="39" t="s">
        <v>4960</v>
      </c>
    </row>
    <row r="1399" spans="1:16" ht="12.75">
      <c r="A1399" t="s">
        <v>50</v>
      </c>
      <c s="34" t="s">
        <v>4961</v>
      </c>
      <c s="34" t="s">
        <v>4962</v>
      </c>
      <c s="35" t="s">
        <v>5</v>
      </c>
      <c s="6" t="s">
        <v>195</v>
      </c>
      <c s="36" t="s">
        <v>191</v>
      </c>
      <c s="37">
        <v>12</v>
      </c>
      <c s="36">
        <v>0</v>
      </c>
      <c s="36">
        <f>ROUND(G1399*H1399,6)</f>
      </c>
      <c r="L1399" s="38">
        <v>0</v>
      </c>
      <c s="32">
        <f>ROUND(ROUND(L1399,2)*ROUND(G1399,3),2)</f>
      </c>
      <c s="36" t="s">
        <v>55</v>
      </c>
      <c>
        <f>(M1399*21)/100</f>
      </c>
      <c t="s">
        <v>28</v>
      </c>
    </row>
    <row r="1400" spans="1:5" ht="12.75">
      <c r="A1400" s="35" t="s">
        <v>56</v>
      </c>
      <c r="E1400" s="39" t="s">
        <v>195</v>
      </c>
    </row>
    <row r="1401" spans="1:5" ht="12.75">
      <c r="A1401" s="35" t="s">
        <v>57</v>
      </c>
      <c r="E1401" s="40" t="s">
        <v>5</v>
      </c>
    </row>
    <row r="1402" spans="1:5" ht="140.25">
      <c r="A1402" t="s">
        <v>58</v>
      </c>
      <c r="E1402" s="39" t="s">
        <v>4963</v>
      </c>
    </row>
    <row r="1403" spans="1:16" ht="12.75">
      <c r="A1403" t="s">
        <v>50</v>
      </c>
      <c s="34" t="s">
        <v>4964</v>
      </c>
      <c s="34" t="s">
        <v>4965</v>
      </c>
      <c s="35" t="s">
        <v>5</v>
      </c>
      <c s="6" t="s">
        <v>199</v>
      </c>
      <c s="36" t="s">
        <v>191</v>
      </c>
      <c s="37">
        <v>8</v>
      </c>
      <c s="36">
        <v>0</v>
      </c>
      <c s="36">
        <f>ROUND(G1403*H1403,6)</f>
      </c>
      <c r="L1403" s="38">
        <v>0</v>
      </c>
      <c s="32">
        <f>ROUND(ROUND(L1403,2)*ROUND(G1403,3),2)</f>
      </c>
      <c s="36" t="s">
        <v>55</v>
      </c>
      <c>
        <f>(M1403*21)/100</f>
      </c>
      <c t="s">
        <v>28</v>
      </c>
    </row>
    <row r="1404" spans="1:5" ht="12.75">
      <c r="A1404" s="35" t="s">
        <v>56</v>
      </c>
      <c r="E1404" s="39" t="s">
        <v>199</v>
      </c>
    </row>
    <row r="1405" spans="1:5" ht="12.75">
      <c r="A1405" s="35" t="s">
        <v>57</v>
      </c>
      <c r="E1405" s="40" t="s">
        <v>5</v>
      </c>
    </row>
    <row r="1406" spans="1:5" ht="89.25">
      <c r="A1406" t="s">
        <v>58</v>
      </c>
      <c r="E1406" s="39" t="s">
        <v>4966</v>
      </c>
    </row>
    <row r="1407" spans="1:16" ht="12.75">
      <c r="A1407" t="s">
        <v>50</v>
      </c>
      <c s="34" t="s">
        <v>4967</v>
      </c>
      <c s="34" t="s">
        <v>4968</v>
      </c>
      <c s="35" t="s">
        <v>5</v>
      </c>
      <c s="6" t="s">
        <v>4959</v>
      </c>
      <c s="36" t="s">
        <v>191</v>
      </c>
      <c s="37">
        <v>8</v>
      </c>
      <c s="36">
        <v>0</v>
      </c>
      <c s="36">
        <f>ROUND(G1407*H1407,6)</f>
      </c>
      <c r="L1407" s="38">
        <v>0</v>
      </c>
      <c s="32">
        <f>ROUND(ROUND(L1407,2)*ROUND(G1407,3),2)</f>
      </c>
      <c s="36" t="s">
        <v>55</v>
      </c>
      <c>
        <f>(M1407*21)/100</f>
      </c>
      <c t="s">
        <v>28</v>
      </c>
    </row>
    <row r="1408" spans="1:5" ht="12.75">
      <c r="A1408" s="35" t="s">
        <v>56</v>
      </c>
      <c r="E1408" s="39" t="s">
        <v>4959</v>
      </c>
    </row>
    <row r="1409" spans="1:5" ht="12.75">
      <c r="A1409" s="35" t="s">
        <v>57</v>
      </c>
      <c r="E1409" s="40" t="s">
        <v>5</v>
      </c>
    </row>
    <row r="1410" spans="1:5" ht="89.25">
      <c r="A1410" t="s">
        <v>58</v>
      </c>
      <c r="E1410" s="39" t="s">
        <v>4969</v>
      </c>
    </row>
    <row r="1411" spans="1:16" ht="12.75">
      <c r="A1411" t="s">
        <v>50</v>
      </c>
      <c s="34" t="s">
        <v>4970</v>
      </c>
      <c s="34" t="s">
        <v>4971</v>
      </c>
      <c s="35" t="s">
        <v>5</v>
      </c>
      <c s="6" t="s">
        <v>195</v>
      </c>
      <c s="36" t="s">
        <v>191</v>
      </c>
      <c s="37">
        <v>8</v>
      </c>
      <c s="36">
        <v>0</v>
      </c>
      <c s="36">
        <f>ROUND(G1411*H1411,6)</f>
      </c>
      <c r="L1411" s="38">
        <v>0</v>
      </c>
      <c s="32">
        <f>ROUND(ROUND(L1411,2)*ROUND(G1411,3),2)</f>
      </c>
      <c s="36" t="s">
        <v>55</v>
      </c>
      <c>
        <f>(M1411*21)/100</f>
      </c>
      <c t="s">
        <v>28</v>
      </c>
    </row>
    <row r="1412" spans="1:5" ht="12.75">
      <c r="A1412" s="35" t="s">
        <v>56</v>
      </c>
      <c r="E1412" s="39" t="s">
        <v>195</v>
      </c>
    </row>
    <row r="1413" spans="1:5" ht="12.75">
      <c r="A1413" s="35" t="s">
        <v>57</v>
      </c>
      <c r="E1413" s="40" t="s">
        <v>5</v>
      </c>
    </row>
    <row r="1414" spans="1:5" ht="140.25">
      <c r="A1414" t="s">
        <v>58</v>
      </c>
      <c r="E1414" s="39" t="s">
        <v>4963</v>
      </c>
    </row>
    <row r="1415" spans="1:16" ht="25.5">
      <c r="A1415" t="s">
        <v>50</v>
      </c>
      <c s="34" t="s">
        <v>4972</v>
      </c>
      <c s="34" t="s">
        <v>4973</v>
      </c>
      <c s="35" t="s">
        <v>5</v>
      </c>
      <c s="6" t="s">
        <v>4974</v>
      </c>
      <c s="36" t="s">
        <v>54</v>
      </c>
      <c s="37">
        <v>3</v>
      </c>
      <c s="36">
        <v>0</v>
      </c>
      <c s="36">
        <f>ROUND(G1415*H1415,6)</f>
      </c>
      <c r="L1415" s="38">
        <v>0</v>
      </c>
      <c s="32">
        <f>ROUND(ROUND(L1415,2)*ROUND(G1415,3),2)</f>
      </c>
      <c s="36" t="s">
        <v>55</v>
      </c>
      <c>
        <f>(M1415*21)/100</f>
      </c>
      <c t="s">
        <v>28</v>
      </c>
    </row>
    <row r="1416" spans="1:5" ht="25.5">
      <c r="A1416" s="35" t="s">
        <v>56</v>
      </c>
      <c r="E1416" s="39" t="s">
        <v>4974</v>
      </c>
    </row>
    <row r="1417" spans="1:5" ht="12.75">
      <c r="A1417" s="35" t="s">
        <v>57</v>
      </c>
      <c r="E1417" s="40" t="s">
        <v>5</v>
      </c>
    </row>
    <row r="1418" spans="1:5" ht="216.75">
      <c r="A1418" t="s">
        <v>58</v>
      </c>
      <c r="E1418" s="39" t="s">
        <v>4975</v>
      </c>
    </row>
    <row r="1419" spans="1:16" ht="25.5">
      <c r="A1419" t="s">
        <v>50</v>
      </c>
      <c s="34" t="s">
        <v>4976</v>
      </c>
      <c s="34" t="s">
        <v>4977</v>
      </c>
      <c s="35" t="s">
        <v>5</v>
      </c>
      <c s="6" t="s">
        <v>207</v>
      </c>
      <c s="36" t="s">
        <v>191</v>
      </c>
      <c s="37">
        <v>16</v>
      </c>
      <c s="36">
        <v>0</v>
      </c>
      <c s="36">
        <f>ROUND(G1419*H1419,6)</f>
      </c>
      <c r="L1419" s="38">
        <v>0</v>
      </c>
      <c s="32">
        <f>ROUND(ROUND(L1419,2)*ROUND(G1419,3),2)</f>
      </c>
      <c s="36" t="s">
        <v>55</v>
      </c>
      <c>
        <f>(M1419*21)/100</f>
      </c>
      <c t="s">
        <v>28</v>
      </c>
    </row>
    <row r="1420" spans="1:5" ht="25.5">
      <c r="A1420" s="35" t="s">
        <v>56</v>
      </c>
      <c r="E1420" s="39" t="s">
        <v>207</v>
      </c>
    </row>
    <row r="1421" spans="1:5" ht="12.75">
      <c r="A1421" s="35" t="s">
        <v>57</v>
      </c>
      <c r="E1421" s="40" t="s">
        <v>5</v>
      </c>
    </row>
    <row r="1422" spans="1:5" ht="114.75">
      <c r="A1422" t="s">
        <v>58</v>
      </c>
      <c r="E1422" s="39" t="s">
        <v>4978</v>
      </c>
    </row>
    <row r="1423" spans="1:16" ht="12.75">
      <c r="A1423" t="s">
        <v>50</v>
      </c>
      <c s="34" t="s">
        <v>4979</v>
      </c>
      <c s="34" t="s">
        <v>4980</v>
      </c>
      <c s="35" t="s">
        <v>5</v>
      </c>
      <c s="6" t="s">
        <v>211</v>
      </c>
      <c s="36" t="s">
        <v>54</v>
      </c>
      <c s="37">
        <v>15</v>
      </c>
      <c s="36">
        <v>0</v>
      </c>
      <c s="36">
        <f>ROUND(G1423*H1423,6)</f>
      </c>
      <c r="L1423" s="38">
        <v>0</v>
      </c>
      <c s="32">
        <f>ROUND(ROUND(L1423,2)*ROUND(G1423,3),2)</f>
      </c>
      <c s="36" t="s">
        <v>55</v>
      </c>
      <c>
        <f>(M1423*21)/100</f>
      </c>
      <c t="s">
        <v>28</v>
      </c>
    </row>
    <row r="1424" spans="1:5" ht="12.75">
      <c r="A1424" s="35" t="s">
        <v>56</v>
      </c>
      <c r="E1424" s="39" t="s">
        <v>211</v>
      </c>
    </row>
    <row r="1425" spans="1:5" ht="12.75">
      <c r="A1425" s="35" t="s">
        <v>57</v>
      </c>
      <c r="E1425" s="40" t="s">
        <v>5</v>
      </c>
    </row>
    <row r="1426" spans="1:5" ht="114.75">
      <c r="A1426" t="s">
        <v>58</v>
      </c>
      <c r="E1426" s="39" t="s">
        <v>4981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4984</v>
      </c>
      <c r="E8" s="30" t="s">
        <v>4983</v>
      </c>
      <c r="J8" s="29">
        <f>0+J9+J134+J151+J160</f>
      </c>
      <c s="29">
        <f>0+K9+K134+K151+K160</f>
      </c>
      <c s="29">
        <f>0+L9+L134+L151+L160</f>
      </c>
      <c s="29">
        <f>0+M9+M134+M151+M160</f>
      </c>
    </row>
    <row r="9" spans="1:13" ht="12.75">
      <c r="A9" t="s">
        <v>47</v>
      </c>
      <c r="C9" s="31" t="s">
        <v>294</v>
      </c>
      <c r="E9" s="33" t="s">
        <v>295</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4985</v>
      </c>
      <c s="35" t="s">
        <v>5</v>
      </c>
      <c s="6" t="s">
        <v>4986</v>
      </c>
      <c s="36" t="s">
        <v>2452</v>
      </c>
      <c s="37">
        <v>1</v>
      </c>
      <c s="36">
        <v>0</v>
      </c>
      <c s="36">
        <f>ROUND(G10*H10,6)</f>
      </c>
      <c r="L10" s="38">
        <v>0</v>
      </c>
      <c s="32">
        <f>ROUND(ROUND(L10,2)*ROUND(G10,3),2)</f>
      </c>
      <c s="36" t="s">
        <v>55</v>
      </c>
      <c>
        <f>(M10*21)/100</f>
      </c>
      <c t="s">
        <v>28</v>
      </c>
    </row>
    <row r="11" spans="1:5" ht="12.75">
      <c r="A11" s="35" t="s">
        <v>56</v>
      </c>
      <c r="E11" s="39" t="s">
        <v>4986</v>
      </c>
    </row>
    <row r="12" spans="1:5" ht="12.75">
      <c r="A12" s="35" t="s">
        <v>57</v>
      </c>
      <c r="E12" s="40" t="s">
        <v>5</v>
      </c>
    </row>
    <row r="13" spans="1:5" ht="140.25">
      <c r="A13" t="s">
        <v>58</v>
      </c>
      <c r="E13" s="39" t="s">
        <v>4987</v>
      </c>
    </row>
    <row r="14" spans="1:16" ht="12.75">
      <c r="A14" t="s">
        <v>50</v>
      </c>
      <c s="34" t="s">
        <v>26</v>
      </c>
      <c s="34" t="s">
        <v>4988</v>
      </c>
      <c s="35" t="s">
        <v>5</v>
      </c>
      <c s="6" t="s">
        <v>4989</v>
      </c>
      <c s="36" t="s">
        <v>2452</v>
      </c>
      <c s="37">
        <v>1</v>
      </c>
      <c s="36">
        <v>0</v>
      </c>
      <c s="36">
        <f>ROUND(G14*H14,6)</f>
      </c>
      <c r="L14" s="38">
        <v>0</v>
      </c>
      <c s="32">
        <f>ROUND(ROUND(L14,2)*ROUND(G14,3),2)</f>
      </c>
      <c s="36" t="s">
        <v>55</v>
      </c>
      <c>
        <f>(M14*21)/100</f>
      </c>
      <c t="s">
        <v>28</v>
      </c>
    </row>
    <row r="15" spans="1:5" ht="12.75">
      <c r="A15" s="35" t="s">
        <v>56</v>
      </c>
      <c r="E15" s="39" t="s">
        <v>4989</v>
      </c>
    </row>
    <row r="16" spans="1:5" ht="12.75">
      <c r="A16" s="35" t="s">
        <v>57</v>
      </c>
      <c r="E16" s="40" t="s">
        <v>5</v>
      </c>
    </row>
    <row r="17" spans="1:5" ht="89.25">
      <c r="A17" t="s">
        <v>58</v>
      </c>
      <c r="E17" s="39" t="s">
        <v>4990</v>
      </c>
    </row>
    <row r="18" spans="1:16" ht="12.75">
      <c r="A18" t="s">
        <v>50</v>
      </c>
      <c s="34" t="s">
        <v>82</v>
      </c>
      <c s="34" t="s">
        <v>4991</v>
      </c>
      <c s="35" t="s">
        <v>5</v>
      </c>
      <c s="6" t="s">
        <v>4992</v>
      </c>
      <c s="36" t="s">
        <v>2452</v>
      </c>
      <c s="37">
        <v>8</v>
      </c>
      <c s="36">
        <v>0</v>
      </c>
      <c s="36">
        <f>ROUND(G18*H18,6)</f>
      </c>
      <c r="L18" s="38">
        <v>0</v>
      </c>
      <c s="32">
        <f>ROUND(ROUND(L18,2)*ROUND(G18,3),2)</f>
      </c>
      <c s="36" t="s">
        <v>55</v>
      </c>
      <c>
        <f>(M18*21)/100</f>
      </c>
      <c t="s">
        <v>28</v>
      </c>
    </row>
    <row r="19" spans="1:5" ht="12.75">
      <c r="A19" s="35" t="s">
        <v>56</v>
      </c>
      <c r="E19" s="39" t="s">
        <v>4992</v>
      </c>
    </row>
    <row r="20" spans="1:5" ht="12.75">
      <c r="A20" s="35" t="s">
        <v>57</v>
      </c>
      <c r="E20" s="40" t="s">
        <v>5</v>
      </c>
    </row>
    <row r="21" spans="1:5" ht="89.25">
      <c r="A21" t="s">
        <v>58</v>
      </c>
      <c r="E21" s="39" t="s">
        <v>4993</v>
      </c>
    </row>
    <row r="22" spans="1:16" ht="12.75">
      <c r="A22" t="s">
        <v>50</v>
      </c>
      <c s="34" t="s">
        <v>86</v>
      </c>
      <c s="34" t="s">
        <v>4994</v>
      </c>
      <c s="35" t="s">
        <v>5</v>
      </c>
      <c s="6" t="s">
        <v>4995</v>
      </c>
      <c s="36" t="s">
        <v>2452</v>
      </c>
      <c s="37">
        <v>2</v>
      </c>
      <c s="36">
        <v>0</v>
      </c>
      <c s="36">
        <f>ROUND(G22*H22,6)</f>
      </c>
      <c r="L22" s="38">
        <v>0</v>
      </c>
      <c s="32">
        <f>ROUND(ROUND(L22,2)*ROUND(G22,3),2)</f>
      </c>
      <c s="36" t="s">
        <v>55</v>
      </c>
      <c>
        <f>(M22*21)/100</f>
      </c>
      <c t="s">
        <v>28</v>
      </c>
    </row>
    <row r="23" spans="1:5" ht="12.75">
      <c r="A23" s="35" t="s">
        <v>56</v>
      </c>
      <c r="E23" s="39" t="s">
        <v>4995</v>
      </c>
    </row>
    <row r="24" spans="1:5" ht="12.75">
      <c r="A24" s="35" t="s">
        <v>57</v>
      </c>
      <c r="E24" s="40" t="s">
        <v>5</v>
      </c>
    </row>
    <row r="25" spans="1:5" ht="89.25">
      <c r="A25" t="s">
        <v>58</v>
      </c>
      <c r="E25" s="39" t="s">
        <v>4996</v>
      </c>
    </row>
    <row r="26" spans="1:16" ht="12.75">
      <c r="A26" t="s">
        <v>50</v>
      </c>
      <c s="34" t="s">
        <v>27</v>
      </c>
      <c s="34" t="s">
        <v>4997</v>
      </c>
      <c s="35" t="s">
        <v>5</v>
      </c>
      <c s="6" t="s">
        <v>4998</v>
      </c>
      <c s="36" t="s">
        <v>2452</v>
      </c>
      <c s="37">
        <v>1</v>
      </c>
      <c s="36">
        <v>0</v>
      </c>
      <c s="36">
        <f>ROUND(G26*H26,6)</f>
      </c>
      <c r="L26" s="38">
        <v>0</v>
      </c>
      <c s="32">
        <f>ROUND(ROUND(L26,2)*ROUND(G26,3),2)</f>
      </c>
      <c s="36" t="s">
        <v>55</v>
      </c>
      <c>
        <f>(M26*21)/100</f>
      </c>
      <c t="s">
        <v>28</v>
      </c>
    </row>
    <row r="27" spans="1:5" ht="12.75">
      <c r="A27" s="35" t="s">
        <v>56</v>
      </c>
      <c r="E27" s="39" t="s">
        <v>4998</v>
      </c>
    </row>
    <row r="28" spans="1:5" ht="12.75">
      <c r="A28" s="35" t="s">
        <v>57</v>
      </c>
      <c r="E28" s="40" t="s">
        <v>5</v>
      </c>
    </row>
    <row r="29" spans="1:5" ht="89.25">
      <c r="A29" t="s">
        <v>58</v>
      </c>
      <c r="E29" s="39" t="s">
        <v>4999</v>
      </c>
    </row>
    <row r="30" spans="1:16" ht="12.75">
      <c r="A30" t="s">
        <v>50</v>
      </c>
      <c s="34" t="s">
        <v>97</v>
      </c>
      <c s="34" t="s">
        <v>5000</v>
      </c>
      <c s="35" t="s">
        <v>5</v>
      </c>
      <c s="6" t="s">
        <v>5001</v>
      </c>
      <c s="36" t="s">
        <v>2452</v>
      </c>
      <c s="37">
        <v>1</v>
      </c>
      <c s="36">
        <v>0.002</v>
      </c>
      <c s="36">
        <f>ROUND(G30*H30,6)</f>
      </c>
      <c r="L30" s="38">
        <v>0</v>
      </c>
      <c s="32">
        <f>ROUND(ROUND(L30,2)*ROUND(G30,3),2)</f>
      </c>
      <c s="36" t="s">
        <v>55</v>
      </c>
      <c>
        <f>(M30*21)/100</f>
      </c>
      <c t="s">
        <v>28</v>
      </c>
    </row>
    <row r="31" spans="1:5" ht="12.75">
      <c r="A31" s="35" t="s">
        <v>56</v>
      </c>
      <c r="E31" s="39" t="s">
        <v>5001</v>
      </c>
    </row>
    <row r="32" spans="1:5" ht="12.75">
      <c r="A32" s="35" t="s">
        <v>57</v>
      </c>
      <c r="E32" s="40" t="s">
        <v>5</v>
      </c>
    </row>
    <row r="33" spans="1:5" ht="140.25">
      <c r="A33" t="s">
        <v>58</v>
      </c>
      <c r="E33" s="39" t="s">
        <v>5002</v>
      </c>
    </row>
    <row r="34" spans="1:16" ht="12.75">
      <c r="A34" t="s">
        <v>50</v>
      </c>
      <c s="34" t="s">
        <v>65</v>
      </c>
      <c s="34" t="s">
        <v>5003</v>
      </c>
      <c s="35" t="s">
        <v>5</v>
      </c>
      <c s="6" t="s">
        <v>5004</v>
      </c>
      <c s="36" t="s">
        <v>2452</v>
      </c>
      <c s="37">
        <v>1</v>
      </c>
      <c s="36">
        <v>0.01</v>
      </c>
      <c s="36">
        <f>ROUND(G34*H34,6)</f>
      </c>
      <c r="L34" s="38">
        <v>0</v>
      </c>
      <c s="32">
        <f>ROUND(ROUND(L34,2)*ROUND(G34,3),2)</f>
      </c>
      <c s="36" t="s">
        <v>55</v>
      </c>
      <c>
        <f>(M34*21)/100</f>
      </c>
      <c t="s">
        <v>28</v>
      </c>
    </row>
    <row r="35" spans="1:5" ht="12.75">
      <c r="A35" s="35" t="s">
        <v>56</v>
      </c>
      <c r="E35" s="39" t="s">
        <v>5004</v>
      </c>
    </row>
    <row r="36" spans="1:5" ht="12.75">
      <c r="A36" s="35" t="s">
        <v>57</v>
      </c>
      <c r="E36" s="40" t="s">
        <v>5</v>
      </c>
    </row>
    <row r="37" spans="1:5" ht="63.75">
      <c r="A37" t="s">
        <v>58</v>
      </c>
      <c r="E37" s="39" t="s">
        <v>5005</v>
      </c>
    </row>
    <row r="38" spans="1:16" ht="12.75">
      <c r="A38" t="s">
        <v>50</v>
      </c>
      <c s="34" t="s">
        <v>103</v>
      </c>
      <c s="34" t="s">
        <v>5006</v>
      </c>
      <c s="35" t="s">
        <v>5</v>
      </c>
      <c s="6" t="s">
        <v>5007</v>
      </c>
      <c s="36" t="s">
        <v>2452</v>
      </c>
      <c s="37">
        <v>3</v>
      </c>
      <c s="36">
        <v>0</v>
      </c>
      <c s="36">
        <f>ROUND(G38*H38,6)</f>
      </c>
      <c r="L38" s="38">
        <v>0</v>
      </c>
      <c s="32">
        <f>ROUND(ROUND(L38,2)*ROUND(G38,3),2)</f>
      </c>
      <c s="36" t="s">
        <v>55</v>
      </c>
      <c>
        <f>(M38*21)/100</f>
      </c>
      <c t="s">
        <v>28</v>
      </c>
    </row>
    <row r="39" spans="1:5" ht="12.75">
      <c r="A39" s="35" t="s">
        <v>56</v>
      </c>
      <c r="E39" s="39" t="s">
        <v>5007</v>
      </c>
    </row>
    <row r="40" spans="1:5" ht="12.75">
      <c r="A40" s="35" t="s">
        <v>57</v>
      </c>
      <c r="E40" s="40" t="s">
        <v>5</v>
      </c>
    </row>
    <row r="41" spans="1:5" ht="38.25">
      <c r="A41" t="s">
        <v>58</v>
      </c>
      <c r="E41" s="39" t="s">
        <v>5008</v>
      </c>
    </row>
    <row r="42" spans="1:16" ht="12.75">
      <c r="A42" t="s">
        <v>50</v>
      </c>
      <c s="34" t="s">
        <v>107</v>
      </c>
      <c s="34" t="s">
        <v>5009</v>
      </c>
      <c s="35" t="s">
        <v>5</v>
      </c>
      <c s="6" t="s">
        <v>5010</v>
      </c>
      <c s="36" t="s">
        <v>2452</v>
      </c>
      <c s="37">
        <v>1</v>
      </c>
      <c s="36">
        <v>0</v>
      </c>
      <c s="36">
        <f>ROUND(G42*H42,6)</f>
      </c>
      <c r="L42" s="38">
        <v>0</v>
      </c>
      <c s="32">
        <f>ROUND(ROUND(L42,2)*ROUND(G42,3),2)</f>
      </c>
      <c s="36" t="s">
        <v>55</v>
      </c>
      <c>
        <f>(M42*21)/100</f>
      </c>
      <c t="s">
        <v>28</v>
      </c>
    </row>
    <row r="43" spans="1:5" ht="12.75">
      <c r="A43" s="35" t="s">
        <v>56</v>
      </c>
      <c r="E43" s="39" t="s">
        <v>5010</v>
      </c>
    </row>
    <row r="44" spans="1:5" ht="12.75">
      <c r="A44" s="35" t="s">
        <v>57</v>
      </c>
      <c r="E44" s="40" t="s">
        <v>5</v>
      </c>
    </row>
    <row r="45" spans="1:5" ht="63.75">
      <c r="A45" t="s">
        <v>58</v>
      </c>
      <c r="E45" s="39" t="s">
        <v>5011</v>
      </c>
    </row>
    <row r="46" spans="1:16" ht="12.75">
      <c r="A46" t="s">
        <v>50</v>
      </c>
      <c s="34" t="s">
        <v>110</v>
      </c>
      <c s="34" t="s">
        <v>5012</v>
      </c>
      <c s="35" t="s">
        <v>5</v>
      </c>
      <c s="6" t="s">
        <v>5013</v>
      </c>
      <c s="36" t="s">
        <v>2452</v>
      </c>
      <c s="37">
        <v>2</v>
      </c>
      <c s="36">
        <v>0</v>
      </c>
      <c s="36">
        <f>ROUND(G46*H46,6)</f>
      </c>
      <c r="L46" s="38">
        <v>0</v>
      </c>
      <c s="32">
        <f>ROUND(ROUND(L46,2)*ROUND(G46,3),2)</f>
      </c>
      <c s="36" t="s">
        <v>55</v>
      </c>
      <c>
        <f>(M46*21)/100</f>
      </c>
      <c t="s">
        <v>28</v>
      </c>
    </row>
    <row r="47" spans="1:5" ht="12.75">
      <c r="A47" s="35" t="s">
        <v>56</v>
      </c>
      <c r="E47" s="39" t="s">
        <v>5013</v>
      </c>
    </row>
    <row r="48" spans="1:5" ht="12.75">
      <c r="A48" s="35" t="s">
        <v>57</v>
      </c>
      <c r="E48" s="40" t="s">
        <v>5</v>
      </c>
    </row>
    <row r="49" spans="1:5" ht="38.25">
      <c r="A49" t="s">
        <v>58</v>
      </c>
      <c r="E49" s="39" t="s">
        <v>5014</v>
      </c>
    </row>
    <row r="50" spans="1:16" ht="12.75">
      <c r="A50" t="s">
        <v>50</v>
      </c>
      <c s="34" t="s">
        <v>113</v>
      </c>
      <c s="34" t="s">
        <v>5015</v>
      </c>
      <c s="35" t="s">
        <v>5</v>
      </c>
      <c s="6" t="s">
        <v>5016</v>
      </c>
      <c s="36" t="s">
        <v>2452</v>
      </c>
      <c s="37">
        <v>8</v>
      </c>
      <c s="36">
        <v>0</v>
      </c>
      <c s="36">
        <f>ROUND(G50*H50,6)</f>
      </c>
      <c r="L50" s="38">
        <v>0</v>
      </c>
      <c s="32">
        <f>ROUND(ROUND(L50,2)*ROUND(G50,3),2)</f>
      </c>
      <c s="36" t="s">
        <v>55</v>
      </c>
      <c>
        <f>(M50*21)/100</f>
      </c>
      <c t="s">
        <v>28</v>
      </c>
    </row>
    <row r="51" spans="1:5" ht="12.75">
      <c r="A51" s="35" t="s">
        <v>56</v>
      </c>
      <c r="E51" s="39" t="s">
        <v>5016</v>
      </c>
    </row>
    <row r="52" spans="1:5" ht="12.75">
      <c r="A52" s="35" t="s">
        <v>57</v>
      </c>
      <c r="E52" s="40" t="s">
        <v>5</v>
      </c>
    </row>
    <row r="53" spans="1:5" ht="12.75">
      <c r="A53" t="s">
        <v>58</v>
      </c>
      <c r="E53" s="39" t="s">
        <v>5</v>
      </c>
    </row>
    <row r="54" spans="1:16" ht="25.5">
      <c r="A54" t="s">
        <v>50</v>
      </c>
      <c s="34" t="s">
        <v>184</v>
      </c>
      <c s="34" t="s">
        <v>5017</v>
      </c>
      <c s="35" t="s">
        <v>5</v>
      </c>
      <c s="6" t="s">
        <v>5018</v>
      </c>
      <c s="36" t="s">
        <v>255</v>
      </c>
      <c s="37">
        <v>420</v>
      </c>
      <c s="36">
        <v>0</v>
      </c>
      <c s="36">
        <f>ROUND(G54*H54,6)</f>
      </c>
      <c r="L54" s="38">
        <v>0</v>
      </c>
      <c s="32">
        <f>ROUND(ROUND(L54,2)*ROUND(G54,3),2)</f>
      </c>
      <c s="36" t="s">
        <v>386</v>
      </c>
      <c>
        <f>(M54*21)/100</f>
      </c>
      <c t="s">
        <v>28</v>
      </c>
    </row>
    <row r="55" spans="1:5" ht="25.5">
      <c r="A55" s="35" t="s">
        <v>56</v>
      </c>
      <c r="E55" s="39" t="s">
        <v>5018</v>
      </c>
    </row>
    <row r="56" spans="1:5" ht="12.75">
      <c r="A56" s="35" t="s">
        <v>57</v>
      </c>
      <c r="E56" s="40" t="s">
        <v>5</v>
      </c>
    </row>
    <row r="57" spans="1:5" ht="12.75">
      <c r="A57" t="s">
        <v>58</v>
      </c>
      <c r="E57" s="39" t="s">
        <v>5</v>
      </c>
    </row>
    <row r="58" spans="1:16" ht="12.75">
      <c r="A58" t="s">
        <v>50</v>
      </c>
      <c s="34" t="s">
        <v>188</v>
      </c>
      <c s="34" t="s">
        <v>5019</v>
      </c>
      <c s="35" t="s">
        <v>5</v>
      </c>
      <c s="6" t="s">
        <v>5020</v>
      </c>
      <c s="36" t="s">
        <v>255</v>
      </c>
      <c s="37">
        <v>483</v>
      </c>
      <c s="36">
        <v>0.00012</v>
      </c>
      <c s="36">
        <f>ROUND(G58*H58,6)</f>
      </c>
      <c r="L58" s="38">
        <v>0</v>
      </c>
      <c s="32">
        <f>ROUND(ROUND(L58,2)*ROUND(G58,3),2)</f>
      </c>
      <c s="36" t="s">
        <v>386</v>
      </c>
      <c>
        <f>(M58*21)/100</f>
      </c>
      <c t="s">
        <v>28</v>
      </c>
    </row>
    <row r="59" spans="1:5" ht="12.75">
      <c r="A59" s="35" t="s">
        <v>56</v>
      </c>
      <c r="E59" s="39" t="s">
        <v>5020</v>
      </c>
    </row>
    <row r="60" spans="1:5" ht="12.75">
      <c r="A60" s="35" t="s">
        <v>57</v>
      </c>
      <c r="E60" s="40" t="s">
        <v>5</v>
      </c>
    </row>
    <row r="61" spans="1:5" ht="12.75">
      <c r="A61" t="s">
        <v>58</v>
      </c>
      <c r="E61" s="39" t="s">
        <v>5</v>
      </c>
    </row>
    <row r="62" spans="1:16" ht="25.5">
      <c r="A62" t="s">
        <v>50</v>
      </c>
      <c s="34" t="s">
        <v>193</v>
      </c>
      <c s="34" t="s">
        <v>5021</v>
      </c>
      <c s="35" t="s">
        <v>5</v>
      </c>
      <c s="6" t="s">
        <v>5022</v>
      </c>
      <c s="36" t="s">
        <v>255</v>
      </c>
      <c s="37">
        <v>180</v>
      </c>
      <c s="36">
        <v>0</v>
      </c>
      <c s="36">
        <f>ROUND(G62*H62,6)</f>
      </c>
      <c r="L62" s="38">
        <v>0</v>
      </c>
      <c s="32">
        <f>ROUND(ROUND(L62,2)*ROUND(G62,3),2)</f>
      </c>
      <c s="36" t="s">
        <v>386</v>
      </c>
      <c>
        <f>(M62*21)/100</f>
      </c>
      <c t="s">
        <v>28</v>
      </c>
    </row>
    <row r="63" spans="1:5" ht="25.5">
      <c r="A63" s="35" t="s">
        <v>56</v>
      </c>
      <c r="E63" s="39" t="s">
        <v>5022</v>
      </c>
    </row>
    <row r="64" spans="1:5" ht="12.75">
      <c r="A64" s="35" t="s">
        <v>57</v>
      </c>
      <c r="E64" s="40" t="s">
        <v>5</v>
      </c>
    </row>
    <row r="65" spans="1:5" ht="12.75">
      <c r="A65" t="s">
        <v>58</v>
      </c>
      <c r="E65" s="39" t="s">
        <v>5</v>
      </c>
    </row>
    <row r="66" spans="1:16" ht="25.5">
      <c r="A66" t="s">
        <v>50</v>
      </c>
      <c s="34" t="s">
        <v>197</v>
      </c>
      <c s="34" t="s">
        <v>5023</v>
      </c>
      <c s="35" t="s">
        <v>5</v>
      </c>
      <c s="6" t="s">
        <v>5024</v>
      </c>
      <c s="36" t="s">
        <v>255</v>
      </c>
      <c s="37">
        <v>207</v>
      </c>
      <c s="36">
        <v>0.00023</v>
      </c>
      <c s="36">
        <f>ROUND(G66*H66,6)</f>
      </c>
      <c r="L66" s="38">
        <v>0</v>
      </c>
      <c s="32">
        <f>ROUND(ROUND(L66,2)*ROUND(G66,3),2)</f>
      </c>
      <c s="36" t="s">
        <v>386</v>
      </c>
      <c>
        <f>(M66*21)/100</f>
      </c>
      <c t="s">
        <v>28</v>
      </c>
    </row>
    <row r="67" spans="1:5" ht="25.5">
      <c r="A67" s="35" t="s">
        <v>56</v>
      </c>
      <c r="E67" s="39" t="s">
        <v>5024</v>
      </c>
    </row>
    <row r="68" spans="1:5" ht="12.75">
      <c r="A68" s="35" t="s">
        <v>57</v>
      </c>
      <c r="E68" s="40" t="s">
        <v>5</v>
      </c>
    </row>
    <row r="69" spans="1:5" ht="12.75">
      <c r="A69" t="s">
        <v>58</v>
      </c>
      <c r="E69" s="39" t="s">
        <v>5</v>
      </c>
    </row>
    <row r="70" spans="1:16" ht="25.5">
      <c r="A70" t="s">
        <v>50</v>
      </c>
      <c s="34" t="s">
        <v>209</v>
      </c>
      <c s="34" t="s">
        <v>5025</v>
      </c>
      <c s="35" t="s">
        <v>5</v>
      </c>
      <c s="6" t="s">
        <v>5026</v>
      </c>
      <c s="36" t="s">
        <v>255</v>
      </c>
      <c s="37">
        <v>975</v>
      </c>
      <c s="36">
        <v>0</v>
      </c>
      <c s="36">
        <f>ROUND(G70*H70,6)</f>
      </c>
      <c r="L70" s="38">
        <v>0</v>
      </c>
      <c s="32">
        <f>ROUND(ROUND(L70,2)*ROUND(G70,3),2)</f>
      </c>
      <c s="36" t="s">
        <v>386</v>
      </c>
      <c>
        <f>(M70*21)/100</f>
      </c>
      <c t="s">
        <v>28</v>
      </c>
    </row>
    <row r="71" spans="1:5" ht="25.5">
      <c r="A71" s="35" t="s">
        <v>56</v>
      </c>
      <c r="E71" s="39" t="s">
        <v>5026</v>
      </c>
    </row>
    <row r="72" spans="1:5" ht="12.75">
      <c r="A72" s="35" t="s">
        <v>57</v>
      </c>
      <c r="E72" s="40" t="s">
        <v>5</v>
      </c>
    </row>
    <row r="73" spans="1:5" ht="12.75">
      <c r="A73" t="s">
        <v>58</v>
      </c>
      <c r="E73" s="39" t="s">
        <v>5</v>
      </c>
    </row>
    <row r="74" spans="1:16" ht="12.75">
      <c r="A74" t="s">
        <v>50</v>
      </c>
      <c s="34" t="s">
        <v>213</v>
      </c>
      <c s="34" t="s">
        <v>5027</v>
      </c>
      <c s="35" t="s">
        <v>5</v>
      </c>
      <c s="6" t="s">
        <v>5028</v>
      </c>
      <c s="36" t="s">
        <v>255</v>
      </c>
      <c s="37">
        <v>803</v>
      </c>
      <c s="36">
        <v>0.00225</v>
      </c>
      <c s="36">
        <f>ROUND(G74*H74,6)</f>
      </c>
      <c r="L74" s="38">
        <v>0</v>
      </c>
      <c s="32">
        <f>ROUND(ROUND(L74,2)*ROUND(G74,3),2)</f>
      </c>
      <c s="36" t="s">
        <v>386</v>
      </c>
      <c>
        <f>(M74*21)/100</f>
      </c>
      <c t="s">
        <v>28</v>
      </c>
    </row>
    <row r="75" spans="1:5" ht="12.75">
      <c r="A75" s="35" t="s">
        <v>56</v>
      </c>
      <c r="E75" s="39" t="s">
        <v>5028</v>
      </c>
    </row>
    <row r="76" spans="1:5" ht="12.75">
      <c r="A76" s="35" t="s">
        <v>57</v>
      </c>
      <c r="E76" s="40" t="s">
        <v>5</v>
      </c>
    </row>
    <row r="77" spans="1:5" ht="12.75">
      <c r="A77" t="s">
        <v>58</v>
      </c>
      <c r="E77" s="39" t="s">
        <v>5</v>
      </c>
    </row>
    <row r="78" spans="1:16" ht="12.75">
      <c r="A78" t="s">
        <v>50</v>
      </c>
      <c s="34" t="s">
        <v>217</v>
      </c>
      <c s="34" t="s">
        <v>5029</v>
      </c>
      <c s="35" t="s">
        <v>5</v>
      </c>
      <c s="6" t="s">
        <v>5030</v>
      </c>
      <c s="36" t="s">
        <v>255</v>
      </c>
      <c s="37">
        <v>269.5</v>
      </c>
      <c s="36">
        <v>0.0035</v>
      </c>
      <c s="36">
        <f>ROUND(G78*H78,6)</f>
      </c>
      <c r="L78" s="38">
        <v>0</v>
      </c>
      <c s="32">
        <f>ROUND(ROUND(L78,2)*ROUND(G78,3),2)</f>
      </c>
      <c s="36" t="s">
        <v>386</v>
      </c>
      <c>
        <f>(M78*21)/100</f>
      </c>
      <c t="s">
        <v>28</v>
      </c>
    </row>
    <row r="79" spans="1:5" ht="12.75">
      <c r="A79" s="35" t="s">
        <v>56</v>
      </c>
      <c r="E79" s="39" t="s">
        <v>5030</v>
      </c>
    </row>
    <row r="80" spans="1:5" ht="12.75">
      <c r="A80" s="35" t="s">
        <v>57</v>
      </c>
      <c r="E80" s="40" t="s">
        <v>5</v>
      </c>
    </row>
    <row r="81" spans="1:5" ht="12.75">
      <c r="A81" t="s">
        <v>58</v>
      </c>
      <c r="E81" s="39" t="s">
        <v>5</v>
      </c>
    </row>
    <row r="82" spans="1:16" ht="12.75">
      <c r="A82" t="s">
        <v>50</v>
      </c>
      <c s="34" t="s">
        <v>290</v>
      </c>
      <c s="34" t="s">
        <v>5031</v>
      </c>
      <c s="35" t="s">
        <v>5</v>
      </c>
      <c s="6" t="s">
        <v>5032</v>
      </c>
      <c s="36" t="s">
        <v>255</v>
      </c>
      <c s="37">
        <v>803</v>
      </c>
      <c s="36">
        <v>0.001</v>
      </c>
      <c s="36">
        <f>ROUND(G82*H82,6)</f>
      </c>
      <c r="L82" s="38">
        <v>0</v>
      </c>
      <c s="32">
        <f>ROUND(ROUND(L82,2)*ROUND(G82,3),2)</f>
      </c>
      <c s="36" t="s">
        <v>55</v>
      </c>
      <c>
        <f>(M82*21)/100</f>
      </c>
      <c t="s">
        <v>28</v>
      </c>
    </row>
    <row r="83" spans="1:5" ht="12.75">
      <c r="A83" s="35" t="s">
        <v>56</v>
      </c>
      <c r="E83" s="39" t="s">
        <v>5032</v>
      </c>
    </row>
    <row r="84" spans="1:5" ht="12.75">
      <c r="A84" s="35" t="s">
        <v>57</v>
      </c>
      <c r="E84" s="40" t="s">
        <v>5</v>
      </c>
    </row>
    <row r="85" spans="1:5" ht="12.75">
      <c r="A85" t="s">
        <v>58</v>
      </c>
      <c r="E85" s="39" t="s">
        <v>5</v>
      </c>
    </row>
    <row r="86" spans="1:16" ht="12.75">
      <c r="A86" t="s">
        <v>50</v>
      </c>
      <c s="34" t="s">
        <v>327</v>
      </c>
      <c s="34" t="s">
        <v>5033</v>
      </c>
      <c s="35" t="s">
        <v>5</v>
      </c>
      <c s="6" t="s">
        <v>5034</v>
      </c>
      <c s="36" t="s">
        <v>255</v>
      </c>
      <c s="37">
        <v>269.5</v>
      </c>
      <c s="36">
        <v>0.001</v>
      </c>
      <c s="36">
        <f>ROUND(G86*H86,6)</f>
      </c>
      <c r="L86" s="38">
        <v>0</v>
      </c>
      <c s="32">
        <f>ROUND(ROUND(L86,2)*ROUND(G86,3),2)</f>
      </c>
      <c s="36" t="s">
        <v>55</v>
      </c>
      <c>
        <f>(M86*21)/100</f>
      </c>
      <c t="s">
        <v>28</v>
      </c>
    </row>
    <row r="87" spans="1:5" ht="12.75">
      <c r="A87" s="35" t="s">
        <v>56</v>
      </c>
      <c r="E87" s="39" t="s">
        <v>5034</v>
      </c>
    </row>
    <row r="88" spans="1:5" ht="12.75">
      <c r="A88" s="35" t="s">
        <v>57</v>
      </c>
      <c r="E88" s="40" t="s">
        <v>5</v>
      </c>
    </row>
    <row r="89" spans="1:5" ht="12.75">
      <c r="A89" t="s">
        <v>58</v>
      </c>
      <c r="E89" s="39" t="s">
        <v>5</v>
      </c>
    </row>
    <row r="90" spans="1:16" ht="25.5">
      <c r="A90" t="s">
        <v>50</v>
      </c>
      <c s="34" t="s">
        <v>330</v>
      </c>
      <c s="34" t="s">
        <v>5035</v>
      </c>
      <c s="35" t="s">
        <v>5</v>
      </c>
      <c s="6" t="s">
        <v>5036</v>
      </c>
      <c s="36" t="s">
        <v>255</v>
      </c>
      <c s="37">
        <v>200</v>
      </c>
      <c s="36">
        <v>0</v>
      </c>
      <c s="36">
        <f>ROUND(G90*H90,6)</f>
      </c>
      <c r="L90" s="38">
        <v>0</v>
      </c>
      <c s="32">
        <f>ROUND(ROUND(L90,2)*ROUND(G90,3),2)</f>
      </c>
      <c s="36" t="s">
        <v>386</v>
      </c>
      <c>
        <f>(M90*21)/100</f>
      </c>
      <c t="s">
        <v>28</v>
      </c>
    </row>
    <row r="91" spans="1:5" ht="25.5">
      <c r="A91" s="35" t="s">
        <v>56</v>
      </c>
      <c r="E91" s="39" t="s">
        <v>5036</v>
      </c>
    </row>
    <row r="92" spans="1:5" ht="12.75">
      <c r="A92" s="35" t="s">
        <v>57</v>
      </c>
      <c r="E92" s="40" t="s">
        <v>5</v>
      </c>
    </row>
    <row r="93" spans="1:5" ht="12.75">
      <c r="A93" t="s">
        <v>58</v>
      </c>
      <c r="E93" s="39" t="s">
        <v>5</v>
      </c>
    </row>
    <row r="94" spans="1:16" ht="12.75">
      <c r="A94" t="s">
        <v>50</v>
      </c>
      <c s="34" t="s">
        <v>334</v>
      </c>
      <c s="34" t="s">
        <v>5037</v>
      </c>
      <c s="35" t="s">
        <v>5</v>
      </c>
      <c s="6" t="s">
        <v>5038</v>
      </c>
      <c s="36" t="s">
        <v>255</v>
      </c>
      <c s="37">
        <v>210</v>
      </c>
      <c s="36">
        <v>0.00016</v>
      </c>
      <c s="36">
        <f>ROUND(G94*H94,6)</f>
      </c>
      <c r="L94" s="38">
        <v>0</v>
      </c>
      <c s="32">
        <f>ROUND(ROUND(L94,2)*ROUND(G94,3),2)</f>
      </c>
      <c s="36" t="s">
        <v>386</v>
      </c>
      <c>
        <f>(M94*21)/100</f>
      </c>
      <c t="s">
        <v>28</v>
      </c>
    </row>
    <row r="95" spans="1:5" ht="12.75">
      <c r="A95" s="35" t="s">
        <v>56</v>
      </c>
      <c r="E95" s="39" t="s">
        <v>5038</v>
      </c>
    </row>
    <row r="96" spans="1:5" ht="12.75">
      <c r="A96" s="35" t="s">
        <v>57</v>
      </c>
      <c r="E96" s="40" t="s">
        <v>5</v>
      </c>
    </row>
    <row r="97" spans="1:5" ht="12.75">
      <c r="A97" t="s">
        <v>58</v>
      </c>
      <c r="E97" s="39" t="s">
        <v>5</v>
      </c>
    </row>
    <row r="98" spans="1:16" ht="25.5">
      <c r="A98" t="s">
        <v>50</v>
      </c>
      <c s="34" t="s">
        <v>345</v>
      </c>
      <c s="34" t="s">
        <v>5039</v>
      </c>
      <c s="35" t="s">
        <v>5</v>
      </c>
      <c s="6" t="s">
        <v>5040</v>
      </c>
      <c s="36" t="s">
        <v>54</v>
      </c>
      <c s="37">
        <v>3</v>
      </c>
      <c s="36">
        <v>0.001</v>
      </c>
      <c s="36">
        <f>ROUND(G98*H98,6)</f>
      </c>
      <c r="L98" s="38">
        <v>0</v>
      </c>
      <c s="32">
        <f>ROUND(ROUND(L98,2)*ROUND(G98,3),2)</f>
      </c>
      <c s="36" t="s">
        <v>386</v>
      </c>
      <c>
        <f>(M98*21)/100</f>
      </c>
      <c t="s">
        <v>28</v>
      </c>
    </row>
    <row r="99" spans="1:5" ht="25.5">
      <c r="A99" s="35" t="s">
        <v>56</v>
      </c>
      <c r="E99" s="39" t="s">
        <v>5040</v>
      </c>
    </row>
    <row r="100" spans="1:5" ht="12.75">
      <c r="A100" s="35" t="s">
        <v>57</v>
      </c>
      <c r="E100" s="40" t="s">
        <v>5</v>
      </c>
    </row>
    <row r="101" spans="1:5" ht="12.75">
      <c r="A101" t="s">
        <v>58</v>
      </c>
      <c r="E101" s="39" t="s">
        <v>5</v>
      </c>
    </row>
    <row r="102" spans="1:16" ht="25.5">
      <c r="A102" t="s">
        <v>50</v>
      </c>
      <c s="34" t="s">
        <v>349</v>
      </c>
      <c s="34" t="s">
        <v>5041</v>
      </c>
      <c s="35" t="s">
        <v>5</v>
      </c>
      <c s="6" t="s">
        <v>5042</v>
      </c>
      <c s="36" t="s">
        <v>54</v>
      </c>
      <c s="37">
        <v>1</v>
      </c>
      <c s="36">
        <v>0</v>
      </c>
      <c s="36">
        <f>ROUND(G102*H102,6)</f>
      </c>
      <c r="L102" s="38">
        <v>0</v>
      </c>
      <c s="32">
        <f>ROUND(ROUND(L102,2)*ROUND(G102,3),2)</f>
      </c>
      <c s="36" t="s">
        <v>386</v>
      </c>
      <c>
        <f>(M102*21)/100</f>
      </c>
      <c t="s">
        <v>28</v>
      </c>
    </row>
    <row r="103" spans="1:5" ht="25.5">
      <c r="A103" s="35" t="s">
        <v>56</v>
      </c>
      <c r="E103" s="39" t="s">
        <v>5042</v>
      </c>
    </row>
    <row r="104" spans="1:5" ht="12.75">
      <c r="A104" s="35" t="s">
        <v>57</v>
      </c>
      <c r="E104" s="40" t="s">
        <v>5</v>
      </c>
    </row>
    <row r="105" spans="1:5" ht="12.75">
      <c r="A105" t="s">
        <v>58</v>
      </c>
      <c r="E105" s="39" t="s">
        <v>5</v>
      </c>
    </row>
    <row r="106" spans="1:16" ht="38.25">
      <c r="A106" t="s">
        <v>50</v>
      </c>
      <c s="34" t="s">
        <v>351</v>
      </c>
      <c s="34" t="s">
        <v>2143</v>
      </c>
      <c s="35" t="s">
        <v>5</v>
      </c>
      <c s="6" t="s">
        <v>5043</v>
      </c>
      <c s="36" t="s">
        <v>1278</v>
      </c>
      <c s="37">
        <v>1</v>
      </c>
      <c s="36">
        <v>0.1</v>
      </c>
      <c s="36">
        <f>ROUND(G106*H106,6)</f>
      </c>
      <c r="L106" s="38">
        <v>0</v>
      </c>
      <c s="32">
        <f>ROUND(ROUND(L106,2)*ROUND(G106,3),2)</f>
      </c>
      <c s="36" t="s">
        <v>55</v>
      </c>
      <c>
        <f>(M106*21)/100</f>
      </c>
      <c t="s">
        <v>28</v>
      </c>
    </row>
    <row r="107" spans="1:5" ht="114.75">
      <c r="A107" s="35" t="s">
        <v>56</v>
      </c>
      <c r="E107" s="39" t="s">
        <v>5044</v>
      </c>
    </row>
    <row r="108" spans="1:5" ht="12.75">
      <c r="A108" s="35" t="s">
        <v>57</v>
      </c>
      <c r="E108" s="40" t="s">
        <v>5</v>
      </c>
    </row>
    <row r="109" spans="1:5" ht="12.75">
      <c r="A109" t="s">
        <v>58</v>
      </c>
      <c r="E109" s="39" t="s">
        <v>5</v>
      </c>
    </row>
    <row r="110" spans="1:16" ht="25.5">
      <c r="A110" t="s">
        <v>50</v>
      </c>
      <c s="34" t="s">
        <v>353</v>
      </c>
      <c s="34" t="s">
        <v>5045</v>
      </c>
      <c s="35" t="s">
        <v>5</v>
      </c>
      <c s="6" t="s">
        <v>5046</v>
      </c>
      <c s="36" t="s">
        <v>54</v>
      </c>
      <c s="37">
        <v>1</v>
      </c>
      <c s="36">
        <v>0.00015</v>
      </c>
      <c s="36">
        <f>ROUND(G110*H110,6)</f>
      </c>
      <c r="L110" s="38">
        <v>0</v>
      </c>
      <c s="32">
        <f>ROUND(ROUND(L110,2)*ROUND(G110,3),2)</f>
      </c>
      <c s="36" t="s">
        <v>386</v>
      </c>
      <c>
        <f>(M110*21)/100</f>
      </c>
      <c t="s">
        <v>28</v>
      </c>
    </row>
    <row r="111" spans="1:5" ht="25.5">
      <c r="A111" s="35" t="s">
        <v>56</v>
      </c>
      <c r="E111" s="39" t="s">
        <v>5046</v>
      </c>
    </row>
    <row r="112" spans="1:5" ht="12.75">
      <c r="A112" s="35" t="s">
        <v>57</v>
      </c>
      <c r="E112" s="40" t="s">
        <v>5</v>
      </c>
    </row>
    <row r="113" spans="1:5" ht="38.25">
      <c r="A113" t="s">
        <v>58</v>
      </c>
      <c r="E113" s="39" t="s">
        <v>5047</v>
      </c>
    </row>
    <row r="114" spans="1:16" ht="25.5">
      <c r="A114" t="s">
        <v>50</v>
      </c>
      <c s="34" t="s">
        <v>357</v>
      </c>
      <c s="34" t="s">
        <v>5048</v>
      </c>
      <c s="35" t="s">
        <v>5</v>
      </c>
      <c s="6" t="s">
        <v>5049</v>
      </c>
      <c s="36" t="s">
        <v>54</v>
      </c>
      <c s="37">
        <v>1</v>
      </c>
      <c s="36">
        <v>0</v>
      </c>
      <c s="36">
        <f>ROUND(G114*H114,6)</f>
      </c>
      <c r="L114" s="38">
        <v>0</v>
      </c>
      <c s="32">
        <f>ROUND(ROUND(L114,2)*ROUND(G114,3),2)</f>
      </c>
      <c s="36" t="s">
        <v>386</v>
      </c>
      <c>
        <f>(M114*21)/100</f>
      </c>
      <c t="s">
        <v>28</v>
      </c>
    </row>
    <row r="115" spans="1:5" ht="25.5">
      <c r="A115" s="35" t="s">
        <v>56</v>
      </c>
      <c r="E115" s="39" t="s">
        <v>5049</v>
      </c>
    </row>
    <row r="116" spans="1:5" ht="12.75">
      <c r="A116" s="35" t="s">
        <v>57</v>
      </c>
      <c r="E116" s="40" t="s">
        <v>5</v>
      </c>
    </row>
    <row r="117" spans="1:5" ht="12.75">
      <c r="A117" t="s">
        <v>58</v>
      </c>
      <c r="E117" s="39" t="s">
        <v>5</v>
      </c>
    </row>
    <row r="118" spans="1:16" ht="25.5">
      <c r="A118" t="s">
        <v>50</v>
      </c>
      <c s="34" t="s">
        <v>359</v>
      </c>
      <c s="34" t="s">
        <v>5050</v>
      </c>
      <c s="35" t="s">
        <v>5</v>
      </c>
      <c s="6" t="s">
        <v>5051</v>
      </c>
      <c s="36" t="s">
        <v>54</v>
      </c>
      <c s="37">
        <v>1</v>
      </c>
      <c s="36">
        <v>0</v>
      </c>
      <c s="36">
        <f>ROUND(G118*H118,6)</f>
      </c>
      <c r="L118" s="38">
        <v>0</v>
      </c>
      <c s="32">
        <f>ROUND(ROUND(L118,2)*ROUND(G118,3),2)</f>
      </c>
      <c s="36" t="s">
        <v>386</v>
      </c>
      <c>
        <f>(M118*21)/100</f>
      </c>
      <c t="s">
        <v>28</v>
      </c>
    </row>
    <row r="119" spans="1:5" ht="25.5">
      <c r="A119" s="35" t="s">
        <v>56</v>
      </c>
      <c r="E119" s="39" t="s">
        <v>5051</v>
      </c>
    </row>
    <row r="120" spans="1:5" ht="12.75">
      <c r="A120" s="35" t="s">
        <v>57</v>
      </c>
      <c r="E120" s="40" t="s">
        <v>5</v>
      </c>
    </row>
    <row r="121" spans="1:5" ht="12.75">
      <c r="A121" t="s">
        <v>58</v>
      </c>
      <c r="E121" s="39" t="s">
        <v>5</v>
      </c>
    </row>
    <row r="122" spans="1:16" ht="25.5">
      <c r="A122" t="s">
        <v>50</v>
      </c>
      <c s="34" t="s">
        <v>363</v>
      </c>
      <c s="34" t="s">
        <v>5052</v>
      </c>
      <c s="35" t="s">
        <v>5</v>
      </c>
      <c s="6" t="s">
        <v>5053</v>
      </c>
      <c s="36" t="s">
        <v>54</v>
      </c>
      <c s="37">
        <v>2</v>
      </c>
      <c s="36">
        <v>0</v>
      </c>
      <c s="36">
        <f>ROUND(G122*H122,6)</f>
      </c>
      <c r="L122" s="38">
        <v>0</v>
      </c>
      <c s="32">
        <f>ROUND(ROUND(L122,2)*ROUND(G122,3),2)</f>
      </c>
      <c s="36" t="s">
        <v>386</v>
      </c>
      <c>
        <f>(M122*21)/100</f>
      </c>
      <c t="s">
        <v>28</v>
      </c>
    </row>
    <row r="123" spans="1:5" ht="38.25">
      <c r="A123" s="35" t="s">
        <v>56</v>
      </c>
      <c r="E123" s="39" t="s">
        <v>5054</v>
      </c>
    </row>
    <row r="124" spans="1:5" ht="12.75">
      <c r="A124" s="35" t="s">
        <v>57</v>
      </c>
      <c r="E124" s="40" t="s">
        <v>5</v>
      </c>
    </row>
    <row r="125" spans="1:5" ht="12.75">
      <c r="A125" t="s">
        <v>58</v>
      </c>
      <c r="E125" s="39" t="s">
        <v>5</v>
      </c>
    </row>
    <row r="126" spans="1:16" ht="25.5">
      <c r="A126" t="s">
        <v>50</v>
      </c>
      <c s="34" t="s">
        <v>365</v>
      </c>
      <c s="34" t="s">
        <v>5055</v>
      </c>
      <c s="35" t="s">
        <v>5</v>
      </c>
      <c s="6" t="s">
        <v>5056</v>
      </c>
      <c s="36" t="s">
        <v>240</v>
      </c>
      <c s="37">
        <v>4.065</v>
      </c>
      <c s="36">
        <v>0</v>
      </c>
      <c s="36">
        <f>ROUND(G126*H126,6)</f>
      </c>
      <c r="L126" s="38">
        <v>0</v>
      </c>
      <c s="32">
        <f>ROUND(ROUND(L126,2)*ROUND(G126,3),2)</f>
      </c>
      <c s="36" t="s">
        <v>386</v>
      </c>
      <c>
        <f>(M126*21)/100</f>
      </c>
      <c t="s">
        <v>28</v>
      </c>
    </row>
    <row r="127" spans="1:5" ht="25.5">
      <c r="A127" s="35" t="s">
        <v>56</v>
      </c>
      <c r="E127" s="39" t="s">
        <v>5056</v>
      </c>
    </row>
    <row r="128" spans="1:5" ht="12.75">
      <c r="A128" s="35" t="s">
        <v>57</v>
      </c>
      <c r="E128" s="40" t="s">
        <v>5</v>
      </c>
    </row>
    <row r="129" spans="1:5" ht="12.75">
      <c r="A129" t="s">
        <v>58</v>
      </c>
      <c r="E129" s="39" t="s">
        <v>5</v>
      </c>
    </row>
    <row r="130" spans="1:16" ht="38.25">
      <c r="A130" t="s">
        <v>50</v>
      </c>
      <c s="34" t="s">
        <v>367</v>
      </c>
      <c s="34" t="s">
        <v>5057</v>
      </c>
      <c s="35" t="s">
        <v>5</v>
      </c>
      <c s="6" t="s">
        <v>5058</v>
      </c>
      <c s="36" t="s">
        <v>240</v>
      </c>
      <c s="37">
        <v>4.065</v>
      </c>
      <c s="36">
        <v>0</v>
      </c>
      <c s="36">
        <f>ROUND(G130*H130,6)</f>
      </c>
      <c r="L130" s="38">
        <v>0</v>
      </c>
      <c s="32">
        <f>ROUND(ROUND(L130,2)*ROUND(G130,3),2)</f>
      </c>
      <c s="36" t="s">
        <v>386</v>
      </c>
      <c>
        <f>(M130*21)/100</f>
      </c>
      <c t="s">
        <v>28</v>
      </c>
    </row>
    <row r="131" spans="1:5" ht="38.25">
      <c r="A131" s="35" t="s">
        <v>56</v>
      </c>
      <c r="E131" s="39" t="s">
        <v>5059</v>
      </c>
    </row>
    <row r="132" spans="1:5" ht="12.75">
      <c r="A132" s="35" t="s">
        <v>57</v>
      </c>
      <c r="E132" s="40" t="s">
        <v>5</v>
      </c>
    </row>
    <row r="133" spans="1:5" ht="12.75">
      <c r="A133" t="s">
        <v>58</v>
      </c>
      <c r="E133" s="39" t="s">
        <v>5</v>
      </c>
    </row>
    <row r="134" spans="1:13" ht="12.75">
      <c r="A134" t="s">
        <v>47</v>
      </c>
      <c r="C134" s="31" t="s">
        <v>312</v>
      </c>
      <c r="E134" s="33" t="s">
        <v>313</v>
      </c>
      <c r="J134" s="32">
        <f>0</f>
      </c>
      <c s="32">
        <f>0</f>
      </c>
      <c s="32">
        <f>0+L135+L139+L143+L147</f>
      </c>
      <c s="32">
        <f>0+M135+M139+M143+M147</f>
      </c>
    </row>
    <row r="135" spans="1:16" ht="12.75">
      <c r="A135" t="s">
        <v>50</v>
      </c>
      <c s="34" t="s">
        <v>201</v>
      </c>
      <c s="34" t="s">
        <v>3292</v>
      </c>
      <c s="35" t="s">
        <v>5</v>
      </c>
      <c s="6" t="s">
        <v>5060</v>
      </c>
      <c s="36" t="s">
        <v>255</v>
      </c>
      <c s="37">
        <v>1150</v>
      </c>
      <c s="36">
        <v>0</v>
      </c>
      <c s="36">
        <f>ROUND(G135*H135,6)</f>
      </c>
      <c r="L135" s="38">
        <v>0</v>
      </c>
      <c s="32">
        <f>ROUND(ROUND(L135,2)*ROUND(G135,3),2)</f>
      </c>
      <c s="36" t="s">
        <v>386</v>
      </c>
      <c>
        <f>(M135*21)/100</f>
      </c>
      <c t="s">
        <v>28</v>
      </c>
    </row>
    <row r="136" spans="1:5" ht="12.75">
      <c r="A136" s="35" t="s">
        <v>56</v>
      </c>
      <c r="E136" s="39" t="s">
        <v>5060</v>
      </c>
    </row>
    <row r="137" spans="1:5" ht="12.75">
      <c r="A137" s="35" t="s">
        <v>57</v>
      </c>
      <c r="E137" s="40" t="s">
        <v>5</v>
      </c>
    </row>
    <row r="138" spans="1:5" ht="12.75">
      <c r="A138" t="s">
        <v>58</v>
      </c>
      <c r="E138" s="39" t="s">
        <v>5</v>
      </c>
    </row>
    <row r="139" spans="1:16" ht="25.5">
      <c r="A139" t="s">
        <v>50</v>
      </c>
      <c s="34" t="s">
        <v>205</v>
      </c>
      <c s="34" t="s">
        <v>5061</v>
      </c>
      <c s="35" t="s">
        <v>5</v>
      </c>
      <c s="6" t="s">
        <v>5062</v>
      </c>
      <c s="36" t="s">
        <v>255</v>
      </c>
      <c s="37">
        <v>1380</v>
      </c>
      <c s="36">
        <v>7E-05</v>
      </c>
      <c s="36">
        <f>ROUND(G139*H139,6)</f>
      </c>
      <c r="L139" s="38">
        <v>0</v>
      </c>
      <c s="32">
        <f>ROUND(ROUND(L139,2)*ROUND(G139,3),2)</f>
      </c>
      <c s="36" t="s">
        <v>386</v>
      </c>
      <c>
        <f>(M139*21)/100</f>
      </c>
      <c t="s">
        <v>28</v>
      </c>
    </row>
    <row r="140" spans="1:5" ht="25.5">
      <c r="A140" s="35" t="s">
        <v>56</v>
      </c>
      <c r="E140" s="39" t="s">
        <v>5062</v>
      </c>
    </row>
    <row r="141" spans="1:5" ht="12.75">
      <c r="A141" s="35" t="s">
        <v>57</v>
      </c>
      <c r="E141" s="40" t="s">
        <v>5</v>
      </c>
    </row>
    <row r="142" spans="1:5" ht="12.75">
      <c r="A142" t="s">
        <v>58</v>
      </c>
      <c r="E142" s="39" t="s">
        <v>5</v>
      </c>
    </row>
    <row r="143" spans="1:16" ht="25.5">
      <c r="A143" t="s">
        <v>50</v>
      </c>
      <c s="34" t="s">
        <v>369</v>
      </c>
      <c s="34" t="s">
        <v>5063</v>
      </c>
      <c s="35" t="s">
        <v>5</v>
      </c>
      <c s="6" t="s">
        <v>5064</v>
      </c>
      <c s="36" t="s">
        <v>240</v>
      </c>
      <c s="37">
        <v>0.097</v>
      </c>
      <c s="36">
        <v>0</v>
      </c>
      <c s="36">
        <f>ROUND(G143*H143,6)</f>
      </c>
      <c r="L143" s="38">
        <v>0</v>
      </c>
      <c s="32">
        <f>ROUND(ROUND(L143,2)*ROUND(G143,3),2)</f>
      </c>
      <c s="36" t="s">
        <v>386</v>
      </c>
      <c>
        <f>(M143*21)/100</f>
      </c>
      <c t="s">
        <v>28</v>
      </c>
    </row>
    <row r="144" spans="1:5" ht="25.5">
      <c r="A144" s="35" t="s">
        <v>56</v>
      </c>
      <c r="E144" s="39" t="s">
        <v>5064</v>
      </c>
    </row>
    <row r="145" spans="1:5" ht="12.75">
      <c r="A145" s="35" t="s">
        <v>57</v>
      </c>
      <c r="E145" s="40" t="s">
        <v>5</v>
      </c>
    </row>
    <row r="146" spans="1:5" ht="12.75">
      <c r="A146" t="s">
        <v>58</v>
      </c>
      <c r="E146" s="39" t="s">
        <v>5</v>
      </c>
    </row>
    <row r="147" spans="1:16" ht="38.25">
      <c r="A147" t="s">
        <v>50</v>
      </c>
      <c s="34" t="s">
        <v>372</v>
      </c>
      <c s="34" t="s">
        <v>5065</v>
      </c>
      <c s="35" t="s">
        <v>5</v>
      </c>
      <c s="6" t="s">
        <v>5066</v>
      </c>
      <c s="36" t="s">
        <v>240</v>
      </c>
      <c s="37">
        <v>0.097</v>
      </c>
      <c s="36">
        <v>0</v>
      </c>
      <c s="36">
        <f>ROUND(G147*H147,6)</f>
      </c>
      <c r="L147" s="38">
        <v>0</v>
      </c>
      <c s="32">
        <f>ROUND(ROUND(L147,2)*ROUND(G147,3),2)</f>
      </c>
      <c s="36" t="s">
        <v>386</v>
      </c>
      <c>
        <f>(M147*21)/100</f>
      </c>
      <c t="s">
        <v>28</v>
      </c>
    </row>
    <row r="148" spans="1:5" ht="38.25">
      <c r="A148" s="35" t="s">
        <v>56</v>
      </c>
      <c r="E148" s="39" t="s">
        <v>5067</v>
      </c>
    </row>
    <row r="149" spans="1:5" ht="12.75">
      <c r="A149" s="35" t="s">
        <v>57</v>
      </c>
      <c r="E149" s="40" t="s">
        <v>5</v>
      </c>
    </row>
    <row r="150" spans="1:5" ht="12.75">
      <c r="A150" t="s">
        <v>58</v>
      </c>
      <c r="E150" s="39" t="s">
        <v>5</v>
      </c>
    </row>
    <row r="151" spans="1:13" ht="12.75">
      <c r="A151" t="s">
        <v>47</v>
      </c>
      <c r="C151" s="31" t="s">
        <v>3498</v>
      </c>
      <c r="E151" s="33" t="s">
        <v>5068</v>
      </c>
      <c r="J151" s="32">
        <f>0</f>
      </c>
      <c s="32">
        <f>0</f>
      </c>
      <c s="32">
        <f>0+L152+L156</f>
      </c>
      <c s="32">
        <f>0+M152+M156</f>
      </c>
    </row>
    <row r="152" spans="1:16" ht="25.5">
      <c r="A152" t="s">
        <v>50</v>
      </c>
      <c s="34" t="s">
        <v>338</v>
      </c>
      <c s="34" t="s">
        <v>5069</v>
      </c>
      <c s="35" t="s">
        <v>5</v>
      </c>
      <c s="6" t="s">
        <v>5070</v>
      </c>
      <c s="36" t="s">
        <v>74</v>
      </c>
      <c s="37">
        <v>16</v>
      </c>
      <c s="36">
        <v>0</v>
      </c>
      <c s="36">
        <f>ROUND(G152*H152,6)</f>
      </c>
      <c r="L152" s="38">
        <v>0</v>
      </c>
      <c s="32">
        <f>ROUND(ROUND(L152,2)*ROUND(G152,3),2)</f>
      </c>
      <c s="36" t="s">
        <v>386</v>
      </c>
      <c>
        <f>(M152*21)/100</f>
      </c>
      <c t="s">
        <v>28</v>
      </c>
    </row>
    <row r="153" spans="1:5" ht="25.5">
      <c r="A153" s="35" t="s">
        <v>56</v>
      </c>
      <c r="E153" s="39" t="s">
        <v>5070</v>
      </c>
    </row>
    <row r="154" spans="1:5" ht="12.75">
      <c r="A154" s="35" t="s">
        <v>57</v>
      </c>
      <c r="E154" s="40" t="s">
        <v>5</v>
      </c>
    </row>
    <row r="155" spans="1:5" ht="38.25">
      <c r="A155" t="s">
        <v>58</v>
      </c>
      <c r="E155" s="39" t="s">
        <v>5071</v>
      </c>
    </row>
    <row r="156" spans="1:16" ht="12.75">
      <c r="A156" t="s">
        <v>50</v>
      </c>
      <c s="34" t="s">
        <v>341</v>
      </c>
      <c s="34" t="s">
        <v>5072</v>
      </c>
      <c s="35" t="s">
        <v>5</v>
      </c>
      <c s="6" t="s">
        <v>5073</v>
      </c>
      <c s="36" t="s">
        <v>74</v>
      </c>
      <c s="37">
        <v>72</v>
      </c>
      <c s="36">
        <v>0</v>
      </c>
      <c s="36">
        <f>ROUND(G156*H156,6)</f>
      </c>
      <c r="L156" s="38">
        <v>0</v>
      </c>
      <c s="32">
        <f>ROUND(ROUND(L156,2)*ROUND(G156,3),2)</f>
      </c>
      <c s="36" t="s">
        <v>386</v>
      </c>
      <c>
        <f>(M156*21)/100</f>
      </c>
      <c t="s">
        <v>28</v>
      </c>
    </row>
    <row r="157" spans="1:5" ht="12.75">
      <c r="A157" s="35" t="s">
        <v>56</v>
      </c>
      <c r="E157" s="39" t="s">
        <v>5073</v>
      </c>
    </row>
    <row r="158" spans="1:5" ht="12.75">
      <c r="A158" s="35" t="s">
        <v>57</v>
      </c>
      <c r="E158" s="40" t="s">
        <v>5</v>
      </c>
    </row>
    <row r="159" spans="1:5" ht="38.25">
      <c r="A159" t="s">
        <v>58</v>
      </c>
      <c r="E159" s="39" t="s">
        <v>5074</v>
      </c>
    </row>
    <row r="160" spans="1:13" ht="12.75">
      <c r="A160" t="s">
        <v>47</v>
      </c>
      <c r="C160" s="31" t="s">
        <v>5075</v>
      </c>
      <c r="E160" s="33" t="s">
        <v>3071</v>
      </c>
      <c r="J160" s="32">
        <f>0</f>
      </c>
      <c s="32">
        <f>0</f>
      </c>
      <c s="32">
        <f>0+L161+L165+L169+L173+L177+L181+L185+L189</f>
      </c>
      <c s="32">
        <f>0+M161+M165+M169+M173+M177+M181+M185+M189</f>
      </c>
    </row>
    <row r="161" spans="1:16" ht="12.75">
      <c r="A161" t="s">
        <v>50</v>
      </c>
      <c s="34" t="s">
        <v>149</v>
      </c>
      <c s="34" t="s">
        <v>5076</v>
      </c>
      <c s="35" t="s">
        <v>5</v>
      </c>
      <c s="6" t="s">
        <v>5077</v>
      </c>
      <c s="36" t="s">
        <v>1278</v>
      </c>
      <c s="37">
        <v>1</v>
      </c>
      <c s="36">
        <v>0</v>
      </c>
      <c s="36">
        <f>ROUND(G161*H161,6)</f>
      </c>
      <c r="L161" s="38">
        <v>0</v>
      </c>
      <c s="32">
        <f>ROUND(ROUND(L161,2)*ROUND(G161,3),2)</f>
      </c>
      <c s="36" t="s">
        <v>55</v>
      </c>
      <c>
        <f>(M161*21)/100</f>
      </c>
      <c t="s">
        <v>28</v>
      </c>
    </row>
    <row r="162" spans="1:5" ht="12.75">
      <c r="A162" s="35" t="s">
        <v>56</v>
      </c>
      <c r="E162" s="39" t="s">
        <v>5077</v>
      </c>
    </row>
    <row r="163" spans="1:5" ht="12.75">
      <c r="A163" s="35" t="s">
        <v>57</v>
      </c>
      <c r="E163" s="40" t="s">
        <v>5</v>
      </c>
    </row>
    <row r="164" spans="1:5" ht="12.75">
      <c r="A164" t="s">
        <v>58</v>
      </c>
      <c r="E164" s="39" t="s">
        <v>5</v>
      </c>
    </row>
    <row r="165" spans="1:16" ht="12.75">
      <c r="A165" t="s">
        <v>50</v>
      </c>
      <c s="34" t="s">
        <v>152</v>
      </c>
      <c s="34" t="s">
        <v>5078</v>
      </c>
      <c s="35" t="s">
        <v>5</v>
      </c>
      <c s="6" t="s">
        <v>5079</v>
      </c>
      <c s="36" t="s">
        <v>1278</v>
      </c>
      <c s="37">
        <v>1</v>
      </c>
      <c s="36">
        <v>0</v>
      </c>
      <c s="36">
        <f>ROUND(G165*H165,6)</f>
      </c>
      <c r="L165" s="38">
        <v>0</v>
      </c>
      <c s="32">
        <f>ROUND(ROUND(L165,2)*ROUND(G165,3),2)</f>
      </c>
      <c s="36" t="s">
        <v>55</v>
      </c>
      <c>
        <f>(M165*21)/100</f>
      </c>
      <c t="s">
        <v>28</v>
      </c>
    </row>
    <row r="166" spans="1:5" ht="12.75">
      <c r="A166" s="35" t="s">
        <v>56</v>
      </c>
      <c r="E166" s="39" t="s">
        <v>5079</v>
      </c>
    </row>
    <row r="167" spans="1:5" ht="12.75">
      <c r="A167" s="35" t="s">
        <v>57</v>
      </c>
      <c r="E167" s="40" t="s">
        <v>5</v>
      </c>
    </row>
    <row r="168" spans="1:5" ht="12.75">
      <c r="A168" t="s">
        <v>58</v>
      </c>
      <c r="E168" s="39" t="s">
        <v>5</v>
      </c>
    </row>
    <row r="169" spans="1:16" ht="12.75">
      <c r="A169" t="s">
        <v>50</v>
      </c>
      <c s="34" t="s">
        <v>155</v>
      </c>
      <c s="34" t="s">
        <v>5080</v>
      </c>
      <c s="35" t="s">
        <v>5</v>
      </c>
      <c s="6" t="s">
        <v>5081</v>
      </c>
      <c s="36" t="s">
        <v>1278</v>
      </c>
      <c s="37">
        <v>1</v>
      </c>
      <c s="36">
        <v>0</v>
      </c>
      <c s="36">
        <f>ROUND(G169*H169,6)</f>
      </c>
      <c r="L169" s="38">
        <v>0</v>
      </c>
      <c s="32">
        <f>ROUND(ROUND(L169,2)*ROUND(G169,3),2)</f>
      </c>
      <c s="36" t="s">
        <v>55</v>
      </c>
      <c>
        <f>(M169*21)/100</f>
      </c>
      <c t="s">
        <v>28</v>
      </c>
    </row>
    <row r="170" spans="1:5" ht="12.75">
      <c r="A170" s="35" t="s">
        <v>56</v>
      </c>
      <c r="E170" s="39" t="s">
        <v>5081</v>
      </c>
    </row>
    <row r="171" spans="1:5" ht="12.75">
      <c r="A171" s="35" t="s">
        <v>57</v>
      </c>
      <c r="E171" s="40" t="s">
        <v>5</v>
      </c>
    </row>
    <row r="172" spans="1:5" ht="12.75">
      <c r="A172" t="s">
        <v>58</v>
      </c>
      <c r="E172" s="39" t="s">
        <v>5</v>
      </c>
    </row>
    <row r="173" spans="1:16" ht="12.75">
      <c r="A173" t="s">
        <v>50</v>
      </c>
      <c s="34" t="s">
        <v>158</v>
      </c>
      <c s="34" t="s">
        <v>5082</v>
      </c>
      <c s="35" t="s">
        <v>5</v>
      </c>
      <c s="6" t="s">
        <v>5083</v>
      </c>
      <c s="36" t="s">
        <v>1278</v>
      </c>
      <c s="37">
        <v>1</v>
      </c>
      <c s="36">
        <v>0</v>
      </c>
      <c s="36">
        <f>ROUND(G173*H173,6)</f>
      </c>
      <c r="L173" s="38">
        <v>0</v>
      </c>
      <c s="32">
        <f>ROUND(ROUND(L173,2)*ROUND(G173,3),2)</f>
      </c>
      <c s="36" t="s">
        <v>55</v>
      </c>
      <c>
        <f>(M173*21)/100</f>
      </c>
      <c t="s">
        <v>28</v>
      </c>
    </row>
    <row r="174" spans="1:5" ht="12.75">
      <c r="A174" s="35" t="s">
        <v>56</v>
      </c>
      <c r="E174" s="39" t="s">
        <v>5083</v>
      </c>
    </row>
    <row r="175" spans="1:5" ht="12.75">
      <c r="A175" s="35" t="s">
        <v>57</v>
      </c>
      <c r="E175" s="40" t="s">
        <v>5</v>
      </c>
    </row>
    <row r="176" spans="1:5" ht="12.75">
      <c r="A176" t="s">
        <v>58</v>
      </c>
      <c r="E176" s="39" t="s">
        <v>5</v>
      </c>
    </row>
    <row r="177" spans="1:16" ht="12.75">
      <c r="A177" t="s">
        <v>50</v>
      </c>
      <c s="34" t="s">
        <v>166</v>
      </c>
      <c s="34" t="s">
        <v>5084</v>
      </c>
      <c s="35" t="s">
        <v>5</v>
      </c>
      <c s="6" t="s">
        <v>5085</v>
      </c>
      <c s="36" t="s">
        <v>1278</v>
      </c>
      <c s="37">
        <v>1</v>
      </c>
      <c s="36">
        <v>0</v>
      </c>
      <c s="36">
        <f>ROUND(G177*H177,6)</f>
      </c>
      <c r="L177" s="38">
        <v>0</v>
      </c>
      <c s="32">
        <f>ROUND(ROUND(L177,2)*ROUND(G177,3),2)</f>
      </c>
      <c s="36" t="s">
        <v>55</v>
      </c>
      <c>
        <f>(M177*21)/100</f>
      </c>
      <c t="s">
        <v>28</v>
      </c>
    </row>
    <row r="178" spans="1:5" ht="12.75">
      <c r="A178" s="35" t="s">
        <v>56</v>
      </c>
      <c r="E178" s="39" t="s">
        <v>5085</v>
      </c>
    </row>
    <row r="179" spans="1:5" ht="12.75">
      <c r="A179" s="35" t="s">
        <v>57</v>
      </c>
      <c r="E179" s="40" t="s">
        <v>5</v>
      </c>
    </row>
    <row r="180" spans="1:5" ht="12.75">
      <c r="A180" t="s">
        <v>58</v>
      </c>
      <c r="E180" s="39" t="s">
        <v>5</v>
      </c>
    </row>
    <row r="181" spans="1:16" ht="12.75">
      <c r="A181" t="s">
        <v>50</v>
      </c>
      <c s="34" t="s">
        <v>172</v>
      </c>
      <c s="34" t="s">
        <v>5086</v>
      </c>
      <c s="35" t="s">
        <v>5</v>
      </c>
      <c s="6" t="s">
        <v>5087</v>
      </c>
      <c s="36" t="s">
        <v>1278</v>
      </c>
      <c s="37">
        <v>1</v>
      </c>
      <c s="36">
        <v>0</v>
      </c>
      <c s="36">
        <f>ROUND(G181*H181,6)</f>
      </c>
      <c r="L181" s="38">
        <v>0</v>
      </c>
      <c s="32">
        <f>ROUND(ROUND(L181,2)*ROUND(G181,3),2)</f>
      </c>
      <c s="36" t="s">
        <v>55</v>
      </c>
      <c>
        <f>(M181*21)/100</f>
      </c>
      <c t="s">
        <v>28</v>
      </c>
    </row>
    <row r="182" spans="1:5" ht="12.75">
      <c r="A182" s="35" t="s">
        <v>56</v>
      </c>
      <c r="E182" s="39" t="s">
        <v>5087</v>
      </c>
    </row>
    <row r="183" spans="1:5" ht="12.75">
      <c r="A183" s="35" t="s">
        <v>57</v>
      </c>
      <c r="E183" s="40" t="s">
        <v>5</v>
      </c>
    </row>
    <row r="184" spans="1:5" ht="12.75">
      <c r="A184" t="s">
        <v>58</v>
      </c>
      <c r="E184" s="39" t="s">
        <v>5</v>
      </c>
    </row>
    <row r="185" spans="1:16" ht="12.75">
      <c r="A185" t="s">
        <v>50</v>
      </c>
      <c s="34" t="s">
        <v>176</v>
      </c>
      <c s="34" t="s">
        <v>5088</v>
      </c>
      <c s="35" t="s">
        <v>5</v>
      </c>
      <c s="6" t="s">
        <v>5089</v>
      </c>
      <c s="36" t="s">
        <v>1278</v>
      </c>
      <c s="37">
        <v>1</v>
      </c>
      <c s="36">
        <v>0</v>
      </c>
      <c s="36">
        <f>ROUND(G185*H185,6)</f>
      </c>
      <c r="L185" s="38">
        <v>0</v>
      </c>
      <c s="32">
        <f>ROUND(ROUND(L185,2)*ROUND(G185,3),2)</f>
      </c>
      <c s="36" t="s">
        <v>55</v>
      </c>
      <c>
        <f>(M185*21)/100</f>
      </c>
      <c t="s">
        <v>28</v>
      </c>
    </row>
    <row r="186" spans="1:5" ht="12.75">
      <c r="A186" s="35" t="s">
        <v>56</v>
      </c>
      <c r="E186" s="39" t="s">
        <v>5089</v>
      </c>
    </row>
    <row r="187" spans="1:5" ht="12.75">
      <c r="A187" s="35" t="s">
        <v>57</v>
      </c>
      <c r="E187" s="40" t="s">
        <v>5</v>
      </c>
    </row>
    <row r="188" spans="1:5" ht="12.75">
      <c r="A188" t="s">
        <v>58</v>
      </c>
      <c r="E188" s="39" t="s">
        <v>5</v>
      </c>
    </row>
    <row r="189" spans="1:16" ht="12.75">
      <c r="A189" t="s">
        <v>50</v>
      </c>
      <c s="34" t="s">
        <v>180</v>
      </c>
      <c s="34" t="s">
        <v>5090</v>
      </c>
      <c s="35" t="s">
        <v>5</v>
      </c>
      <c s="6" t="s">
        <v>5091</v>
      </c>
      <c s="36" t="s">
        <v>1278</v>
      </c>
      <c s="37">
        <v>1</v>
      </c>
      <c s="36">
        <v>0</v>
      </c>
      <c s="36">
        <f>ROUND(G189*H189,6)</f>
      </c>
      <c r="L189" s="38">
        <v>0</v>
      </c>
      <c s="32">
        <f>ROUND(ROUND(L189,2)*ROUND(G189,3),2)</f>
      </c>
      <c s="36" t="s">
        <v>55</v>
      </c>
      <c>
        <f>(M189*21)/100</f>
      </c>
      <c t="s">
        <v>28</v>
      </c>
    </row>
    <row r="190" spans="1:5" ht="12.75">
      <c r="A190" s="35" t="s">
        <v>56</v>
      </c>
      <c r="E190" s="39" t="s">
        <v>5091</v>
      </c>
    </row>
    <row r="191" spans="1:5" ht="12.75">
      <c r="A191" s="35" t="s">
        <v>57</v>
      </c>
      <c r="E191" s="40" t="s">
        <v>5</v>
      </c>
    </row>
    <row r="192" spans="1:5" ht="12.75">
      <c r="A192" t="s">
        <v>58</v>
      </c>
      <c r="E1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4</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40.2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5094</v>
      </c>
      <c r="E8" s="30" t="s">
        <v>5093</v>
      </c>
      <c r="J8" s="29">
        <f>0+J9+J30+J39</f>
      </c>
      <c s="29">
        <f>0+K9+K30+K39</f>
      </c>
      <c s="29">
        <f>0+L9+L30+L39</f>
      </c>
      <c s="29">
        <f>0+M9+M30+M39</f>
      </c>
    </row>
    <row r="9" spans="1:13" ht="12.75">
      <c r="A9" t="s">
        <v>47</v>
      </c>
      <c r="C9" s="31" t="s">
        <v>86</v>
      </c>
      <c r="E9" s="33" t="s">
        <v>1427</v>
      </c>
      <c r="J9" s="32">
        <f>0</f>
      </c>
      <c s="32">
        <f>0</f>
      </c>
      <c s="32">
        <f>0+L10+L14+L18+L22+L26</f>
      </c>
      <c s="32">
        <f>0+M10+M14+M18+M22+M26</f>
      </c>
    </row>
    <row r="10" spans="1:16" ht="25.5">
      <c r="A10" t="s">
        <v>50</v>
      </c>
      <c s="34" t="s">
        <v>51</v>
      </c>
      <c s="34" t="s">
        <v>1438</v>
      </c>
      <c s="35" t="s">
        <v>5</v>
      </c>
      <c s="6" t="s">
        <v>1439</v>
      </c>
      <c s="36" t="s">
        <v>252</v>
      </c>
      <c s="37">
        <v>228</v>
      </c>
      <c s="36">
        <v>0</v>
      </c>
      <c s="36">
        <f>ROUND(G10*H10,6)</f>
      </c>
      <c r="L10" s="38">
        <v>0</v>
      </c>
      <c s="32">
        <f>ROUND(ROUND(L10,2)*ROUND(G10,3),2)</f>
      </c>
      <c s="36" t="s">
        <v>386</v>
      </c>
      <c>
        <f>(M10*21)/100</f>
      </c>
      <c t="s">
        <v>28</v>
      </c>
    </row>
    <row r="11" spans="1:5" ht="25.5">
      <c r="A11" s="35" t="s">
        <v>56</v>
      </c>
      <c r="E11" s="39" t="s">
        <v>1439</v>
      </c>
    </row>
    <row r="12" spans="1:5" ht="25.5">
      <c r="A12" s="35" t="s">
        <v>57</v>
      </c>
      <c r="E12" s="42" t="s">
        <v>5095</v>
      </c>
    </row>
    <row r="13" spans="1:5" ht="12.75">
      <c r="A13" t="s">
        <v>58</v>
      </c>
      <c r="E13" s="39" t="s">
        <v>5</v>
      </c>
    </row>
    <row r="14" spans="1:16" ht="25.5">
      <c r="A14" t="s">
        <v>50</v>
      </c>
      <c s="34" t="s">
        <v>28</v>
      </c>
      <c s="34" t="s">
        <v>5096</v>
      </c>
      <c s="35" t="s">
        <v>5</v>
      </c>
      <c s="6" t="s">
        <v>5097</v>
      </c>
      <c s="36" t="s">
        <v>252</v>
      </c>
      <c s="37">
        <v>228</v>
      </c>
      <c s="36">
        <v>0.0835</v>
      </c>
      <c s="36">
        <f>ROUND(G14*H14,6)</f>
      </c>
      <c r="L14" s="38">
        <v>0</v>
      </c>
      <c s="32">
        <f>ROUND(ROUND(L14,2)*ROUND(G14,3),2)</f>
      </c>
      <c s="36" t="s">
        <v>386</v>
      </c>
      <c>
        <f>(M14*21)/100</f>
      </c>
      <c t="s">
        <v>28</v>
      </c>
    </row>
    <row r="15" spans="1:5" ht="25.5">
      <c r="A15" s="35" t="s">
        <v>56</v>
      </c>
      <c r="E15" s="39" t="s">
        <v>5097</v>
      </c>
    </row>
    <row r="16" spans="1:5" ht="12.75">
      <c r="A16" s="35" t="s">
        <v>57</v>
      </c>
      <c r="E16" s="40" t="s">
        <v>5098</v>
      </c>
    </row>
    <row r="17" spans="1:5" ht="12.75">
      <c r="A17" t="s">
        <v>58</v>
      </c>
      <c r="E17" s="39" t="s">
        <v>5</v>
      </c>
    </row>
    <row r="18" spans="1:16" ht="12.75">
      <c r="A18" t="s">
        <v>50</v>
      </c>
      <c s="34" t="s">
        <v>26</v>
      </c>
      <c s="34" t="s">
        <v>5099</v>
      </c>
      <c s="35" t="s">
        <v>5</v>
      </c>
      <c s="6" t="s">
        <v>5100</v>
      </c>
      <c s="36" t="s">
        <v>54</v>
      </c>
      <c s="37">
        <v>6</v>
      </c>
      <c s="36">
        <v>3.094</v>
      </c>
      <c s="36">
        <f>ROUND(G18*H18,6)</f>
      </c>
      <c r="L18" s="38">
        <v>0</v>
      </c>
      <c s="32">
        <f>ROUND(ROUND(L18,2)*ROUND(G18,3),2)</f>
      </c>
      <c s="36" t="s">
        <v>386</v>
      </c>
      <c>
        <f>(M18*21)/100</f>
      </c>
      <c t="s">
        <v>28</v>
      </c>
    </row>
    <row r="19" spans="1:5" ht="12.75">
      <c r="A19" s="35" t="s">
        <v>56</v>
      </c>
      <c r="E19" s="39" t="s">
        <v>5100</v>
      </c>
    </row>
    <row r="20" spans="1:5" ht="12.75">
      <c r="A20" s="35" t="s">
        <v>57</v>
      </c>
      <c r="E20" s="40" t="s">
        <v>5</v>
      </c>
    </row>
    <row r="21" spans="1:5" ht="38.25">
      <c r="A21" t="s">
        <v>58</v>
      </c>
      <c r="E21" s="39" t="s">
        <v>5101</v>
      </c>
    </row>
    <row r="22" spans="1:16" ht="12.75">
      <c r="A22" t="s">
        <v>50</v>
      </c>
      <c s="34" t="s">
        <v>82</v>
      </c>
      <c s="34" t="s">
        <v>5102</v>
      </c>
      <c s="35" t="s">
        <v>5</v>
      </c>
      <c s="6" t="s">
        <v>5103</v>
      </c>
      <c s="36" t="s">
        <v>54</v>
      </c>
      <c s="37">
        <v>38</v>
      </c>
      <c s="36">
        <v>1.31</v>
      </c>
      <c s="36">
        <f>ROUND(G22*H22,6)</f>
      </c>
      <c r="L22" s="38">
        <v>0</v>
      </c>
      <c s="32">
        <f>ROUND(ROUND(L22,2)*ROUND(G22,3),2)</f>
      </c>
      <c s="36" t="s">
        <v>55</v>
      </c>
      <c>
        <f>(M22*21)/100</f>
      </c>
      <c t="s">
        <v>28</v>
      </c>
    </row>
    <row r="23" spans="1:5" ht="12.75">
      <c r="A23" s="35" t="s">
        <v>56</v>
      </c>
      <c r="E23" s="39" t="s">
        <v>5103</v>
      </c>
    </row>
    <row r="24" spans="1:5" ht="25.5">
      <c r="A24" s="35" t="s">
        <v>57</v>
      </c>
      <c r="E24" s="42" t="s">
        <v>5104</v>
      </c>
    </row>
    <row r="25" spans="1:5" ht="12.75">
      <c r="A25" t="s">
        <v>58</v>
      </c>
      <c r="E25" s="39" t="s">
        <v>5</v>
      </c>
    </row>
    <row r="26" spans="1:16" ht="12.75">
      <c r="A26" t="s">
        <v>50</v>
      </c>
      <c s="34" t="s">
        <v>86</v>
      </c>
      <c s="34" t="s">
        <v>5105</v>
      </c>
      <c s="35" t="s">
        <v>5</v>
      </c>
      <c s="6" t="s">
        <v>5106</v>
      </c>
      <c s="36" t="s">
        <v>255</v>
      </c>
      <c s="37">
        <v>207</v>
      </c>
      <c s="36">
        <v>0.0036</v>
      </c>
      <c s="36">
        <f>ROUND(G26*H26,6)</f>
      </c>
      <c r="L26" s="38">
        <v>0</v>
      </c>
      <c s="32">
        <f>ROUND(ROUND(L26,2)*ROUND(G26,3),2)</f>
      </c>
      <c s="36" t="s">
        <v>386</v>
      </c>
      <c>
        <f>(M26*21)/100</f>
      </c>
      <c t="s">
        <v>28</v>
      </c>
    </row>
    <row r="27" spans="1:5" ht="12.75">
      <c r="A27" s="35" t="s">
        <v>56</v>
      </c>
      <c r="E27" s="39" t="s">
        <v>5106</v>
      </c>
    </row>
    <row r="28" spans="1:5" ht="12.75">
      <c r="A28" s="35" t="s">
        <v>57</v>
      </c>
      <c r="E28" s="40" t="s">
        <v>5107</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5108</v>
      </c>
      <c s="35" t="s">
        <v>5</v>
      </c>
      <c s="6" t="s">
        <v>5109</v>
      </c>
      <c s="36" t="s">
        <v>227</v>
      </c>
      <c s="37">
        <v>285.6</v>
      </c>
      <c s="36">
        <v>0</v>
      </c>
      <c s="36">
        <f>ROUND(G31*H31,6)</f>
      </c>
      <c r="L31" s="38">
        <v>0</v>
      </c>
      <c s="32">
        <f>ROUND(ROUND(L31,2)*ROUND(G31,3),2)</f>
      </c>
      <c s="36" t="s">
        <v>386</v>
      </c>
      <c>
        <f>(M31*21)/100</f>
      </c>
      <c t="s">
        <v>28</v>
      </c>
    </row>
    <row r="32" spans="1:5" ht="25.5">
      <c r="A32" s="35" t="s">
        <v>56</v>
      </c>
      <c r="E32" s="39" t="s">
        <v>5109</v>
      </c>
    </row>
    <row r="33" spans="1:5" ht="25.5">
      <c r="A33" s="35" t="s">
        <v>57</v>
      </c>
      <c r="E33" s="42" t="s">
        <v>5110</v>
      </c>
    </row>
    <row r="34" spans="1:5" ht="12.75">
      <c r="A34" t="s">
        <v>58</v>
      </c>
      <c r="E34" s="39" t="s">
        <v>5</v>
      </c>
    </row>
    <row r="35" spans="1:16" ht="12.75">
      <c r="A35" t="s">
        <v>50</v>
      </c>
      <c s="34" t="s">
        <v>93</v>
      </c>
      <c s="34" t="s">
        <v>5111</v>
      </c>
      <c s="35" t="s">
        <v>5</v>
      </c>
      <c s="6" t="s">
        <v>5112</v>
      </c>
      <c s="36" t="s">
        <v>255</v>
      </c>
      <c s="37">
        <v>103.4</v>
      </c>
      <c s="36">
        <v>1.82147</v>
      </c>
      <c s="36">
        <f>ROUND(G35*H35,6)</f>
      </c>
      <c r="L35" s="38">
        <v>0</v>
      </c>
      <c s="32">
        <f>ROUND(ROUND(L35,2)*ROUND(G35,3),2)</f>
      </c>
      <c s="36" t="s">
        <v>386</v>
      </c>
      <c>
        <f>(M35*21)/100</f>
      </c>
      <c t="s">
        <v>28</v>
      </c>
    </row>
    <row r="36" spans="1:5" ht="12.75">
      <c r="A36" s="35" t="s">
        <v>56</v>
      </c>
      <c r="E36" s="39" t="s">
        <v>5112</v>
      </c>
    </row>
    <row r="37" spans="1:5" ht="25.5">
      <c r="A37" s="35" t="s">
        <v>57</v>
      </c>
      <c r="E37" s="42" t="s">
        <v>5113</v>
      </c>
    </row>
    <row r="38" spans="1:5" ht="12.75">
      <c r="A38" t="s">
        <v>58</v>
      </c>
      <c r="E38" s="39" t="s">
        <v>5</v>
      </c>
    </row>
    <row r="39" spans="1:13" ht="12.75">
      <c r="A39" t="s">
        <v>47</v>
      </c>
      <c r="C39" s="31" t="s">
        <v>1525</v>
      </c>
      <c r="E39" s="33" t="s">
        <v>1526</v>
      </c>
      <c r="J39" s="32">
        <f>0</f>
      </c>
      <c s="32">
        <f>0</f>
      </c>
      <c s="32">
        <f>0+L40</f>
      </c>
      <c s="32">
        <f>0+M40</f>
      </c>
    </row>
    <row r="40" spans="1:16" ht="25.5">
      <c r="A40" t="s">
        <v>50</v>
      </c>
      <c s="34" t="s">
        <v>97</v>
      </c>
      <c s="34" t="s">
        <v>5114</v>
      </c>
      <c s="35" t="s">
        <v>5</v>
      </c>
      <c s="6" t="s">
        <v>5115</v>
      </c>
      <c s="36" t="s">
        <v>240</v>
      </c>
      <c s="37">
        <v>276.467</v>
      </c>
      <c s="36">
        <v>0</v>
      </c>
      <c s="36">
        <f>ROUND(G40*H40,6)</f>
      </c>
      <c r="L40" s="38">
        <v>0</v>
      </c>
      <c s="32">
        <f>ROUND(ROUND(L40,2)*ROUND(G40,3),2)</f>
      </c>
      <c s="36" t="s">
        <v>386</v>
      </c>
      <c>
        <f>(M40*21)/100</f>
      </c>
      <c t="s">
        <v>28</v>
      </c>
    </row>
    <row r="41" spans="1:5" ht="38.25">
      <c r="A41" s="35" t="s">
        <v>56</v>
      </c>
      <c r="E41" s="39" t="s">
        <v>5116</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5119</v>
      </c>
      <c r="E8" s="30" t="s">
        <v>5118</v>
      </c>
      <c r="J8" s="29">
        <f>0+J9+J14+J27</f>
      </c>
      <c s="29">
        <f>0+K9+K14+K27</f>
      </c>
      <c s="29">
        <f>0+L9+L14+L27</f>
      </c>
      <c s="29">
        <f>0+M9+M14+M27</f>
      </c>
    </row>
    <row r="9" spans="1:13" ht="12.75">
      <c r="A9" t="s">
        <v>47</v>
      </c>
      <c r="C9" s="31" t="s">
        <v>51</v>
      </c>
      <c r="E9" s="33" t="s">
        <v>1157</v>
      </c>
      <c r="J9" s="32">
        <f>0</f>
      </c>
      <c s="32">
        <f>0</f>
      </c>
      <c s="32">
        <f>0+L10</f>
      </c>
      <c s="32">
        <f>0+M10</f>
      </c>
    </row>
    <row r="10" spans="1:16" ht="25.5">
      <c r="A10" t="s">
        <v>50</v>
      </c>
      <c s="34" t="s">
        <v>51</v>
      </c>
      <c s="34" t="s">
        <v>5120</v>
      </c>
      <c s="35" t="s">
        <v>5</v>
      </c>
      <c s="6" t="s">
        <v>5121</v>
      </c>
      <c s="36" t="s">
        <v>252</v>
      </c>
      <c s="37">
        <v>409</v>
      </c>
      <c s="36">
        <v>0</v>
      </c>
      <c s="36">
        <f>ROUND(G10*H10,6)</f>
      </c>
      <c r="L10" s="38">
        <v>0</v>
      </c>
      <c s="32">
        <f>ROUND(ROUND(L10,2)*ROUND(G10,3),2)</f>
      </c>
      <c s="36" t="s">
        <v>386</v>
      </c>
      <c>
        <f>(M10*21)/100</f>
      </c>
      <c t="s">
        <v>28</v>
      </c>
    </row>
    <row r="11" spans="1:5" ht="51">
      <c r="A11" s="35" t="s">
        <v>56</v>
      </c>
      <c r="E11" s="39" t="s">
        <v>5122</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5123</v>
      </c>
      <c s="35" t="s">
        <v>5</v>
      </c>
      <c s="6" t="s">
        <v>5124</v>
      </c>
      <c s="36" t="s">
        <v>227</v>
      </c>
      <c s="37">
        <v>79</v>
      </c>
      <c s="36">
        <v>0</v>
      </c>
      <c s="36">
        <f>ROUND(G15*H15,6)</f>
      </c>
      <c r="L15" s="38">
        <v>0</v>
      </c>
      <c s="32">
        <f>ROUND(ROUND(L15,2)*ROUND(G15,3),2)</f>
      </c>
      <c s="36" t="s">
        <v>386</v>
      </c>
      <c>
        <f>(M15*21)/100</f>
      </c>
      <c t="s">
        <v>28</v>
      </c>
    </row>
    <row r="16" spans="1:5" ht="12.75">
      <c r="A16" s="35" t="s">
        <v>56</v>
      </c>
      <c r="E16" s="39" t="s">
        <v>5124</v>
      </c>
    </row>
    <row r="17" spans="1:5" ht="12.75">
      <c r="A17" s="35" t="s">
        <v>57</v>
      </c>
      <c r="E17" s="40" t="s">
        <v>5125</v>
      </c>
    </row>
    <row r="18" spans="1:5" ht="12.75">
      <c r="A18" t="s">
        <v>58</v>
      </c>
      <c r="E18" s="39" t="s">
        <v>5</v>
      </c>
    </row>
    <row r="19" spans="1:16" ht="38.25">
      <c r="A19" t="s">
        <v>50</v>
      </c>
      <c s="34" t="s">
        <v>26</v>
      </c>
      <c s="34" t="s">
        <v>5126</v>
      </c>
      <c s="35" t="s">
        <v>5</v>
      </c>
      <c s="6" t="s">
        <v>5127</v>
      </c>
      <c s="36" t="s">
        <v>252</v>
      </c>
      <c s="37">
        <v>409</v>
      </c>
      <c s="36">
        <v>0</v>
      </c>
      <c s="36">
        <f>ROUND(G19*H19,6)</f>
      </c>
      <c r="L19" s="38">
        <v>0</v>
      </c>
      <c s="32">
        <f>ROUND(ROUND(L19,2)*ROUND(G19,3),2)</f>
      </c>
      <c s="36" t="s">
        <v>386</v>
      </c>
      <c>
        <f>(M19*21)/100</f>
      </c>
      <c t="s">
        <v>28</v>
      </c>
    </row>
    <row r="20" spans="1:5" ht="38.25">
      <c r="A20" s="35" t="s">
        <v>56</v>
      </c>
      <c r="E20" s="39" t="s">
        <v>5128</v>
      </c>
    </row>
    <row r="21" spans="1:5" ht="12.75">
      <c r="A21" s="35" t="s">
        <v>57</v>
      </c>
      <c r="E21" s="40" t="s">
        <v>5</v>
      </c>
    </row>
    <row r="22" spans="1:5" ht="12.75">
      <c r="A22" t="s">
        <v>58</v>
      </c>
      <c r="E22" s="39" t="s">
        <v>5</v>
      </c>
    </row>
    <row r="23" spans="1:16" ht="25.5">
      <c r="A23" t="s">
        <v>50</v>
      </c>
      <c s="34" t="s">
        <v>82</v>
      </c>
      <c s="34" t="s">
        <v>5129</v>
      </c>
      <c s="35" t="s">
        <v>5</v>
      </c>
      <c s="6" t="s">
        <v>5130</v>
      </c>
      <c s="36" t="s">
        <v>240</v>
      </c>
      <c s="37">
        <v>10</v>
      </c>
      <c s="36">
        <v>0</v>
      </c>
      <c s="36">
        <f>ROUND(G23*H23,6)</f>
      </c>
      <c r="L23" s="38">
        <v>0</v>
      </c>
      <c s="32">
        <f>ROUND(ROUND(L23,2)*ROUND(G23,3),2)</f>
      </c>
      <c s="36" t="s">
        <v>386</v>
      </c>
      <c>
        <f>(M23*21)/100</f>
      </c>
      <c t="s">
        <v>28</v>
      </c>
    </row>
    <row r="24" spans="1:5" ht="25.5">
      <c r="A24" s="35" t="s">
        <v>56</v>
      </c>
      <c r="E24" s="39" t="s">
        <v>5130</v>
      </c>
    </row>
    <row r="25" spans="1:5" ht="12.75">
      <c r="A25" s="35" t="s">
        <v>57</v>
      </c>
      <c r="E25" s="40" t="s">
        <v>5</v>
      </c>
    </row>
    <row r="26" spans="1:5" ht="12.75">
      <c r="A26" t="s">
        <v>58</v>
      </c>
      <c r="E26" s="39" t="s">
        <v>5</v>
      </c>
    </row>
    <row r="27" spans="1:13" ht="12.75">
      <c r="A27" t="s">
        <v>47</v>
      </c>
      <c r="C27" s="31" t="s">
        <v>1512</v>
      </c>
      <c r="E27" s="33" t="s">
        <v>1513</v>
      </c>
      <c r="J27" s="32">
        <f>0</f>
      </c>
      <c s="32">
        <f>0</f>
      </c>
      <c s="32">
        <f>0+L28+L32+L36</f>
      </c>
      <c s="32">
        <f>0+M28+M32+M36</f>
      </c>
    </row>
    <row r="28" spans="1:16" ht="25.5">
      <c r="A28" t="s">
        <v>50</v>
      </c>
      <c s="34" t="s">
        <v>86</v>
      </c>
      <c s="34" t="s">
        <v>5131</v>
      </c>
      <c s="35" t="s">
        <v>5</v>
      </c>
      <c s="6" t="s">
        <v>5132</v>
      </c>
      <c s="36" t="s">
        <v>240</v>
      </c>
      <c s="37">
        <v>341.825</v>
      </c>
      <c s="36">
        <v>0</v>
      </c>
      <c s="36">
        <f>ROUND(G28*H28,6)</f>
      </c>
      <c r="L28" s="38">
        <v>0</v>
      </c>
      <c s="32">
        <f>ROUND(ROUND(L28,2)*ROUND(G28,3),2)</f>
      </c>
      <c s="36" t="s">
        <v>386</v>
      </c>
      <c>
        <f>(M28*21)/100</f>
      </c>
      <c t="s">
        <v>28</v>
      </c>
    </row>
    <row r="29" spans="1:5" ht="25.5">
      <c r="A29" s="35" t="s">
        <v>56</v>
      </c>
      <c r="E29" s="39" t="s">
        <v>5132</v>
      </c>
    </row>
    <row r="30" spans="1:5" ht="12.75">
      <c r="A30" s="35" t="s">
        <v>57</v>
      </c>
      <c r="E30" s="40" t="s">
        <v>5</v>
      </c>
    </row>
    <row r="31" spans="1:5" ht="12.75">
      <c r="A31" t="s">
        <v>58</v>
      </c>
      <c r="E31" s="39" t="s">
        <v>5</v>
      </c>
    </row>
    <row r="32" spans="1:16" ht="25.5">
      <c r="A32" t="s">
        <v>50</v>
      </c>
      <c s="34" t="s">
        <v>27</v>
      </c>
      <c s="34" t="s">
        <v>5133</v>
      </c>
      <c s="35" t="s">
        <v>5</v>
      </c>
      <c s="6" t="s">
        <v>5134</v>
      </c>
      <c s="36" t="s">
        <v>240</v>
      </c>
      <c s="37">
        <v>5127.375</v>
      </c>
      <c s="36">
        <v>0</v>
      </c>
      <c s="36">
        <f>ROUND(G32*H32,6)</f>
      </c>
      <c r="L32" s="38">
        <v>0</v>
      </c>
      <c s="32">
        <f>ROUND(ROUND(L32,2)*ROUND(G32,3),2)</f>
      </c>
      <c s="36" t="s">
        <v>386</v>
      </c>
      <c>
        <f>(M32*21)/100</f>
      </c>
      <c t="s">
        <v>28</v>
      </c>
    </row>
    <row r="33" spans="1:5" ht="25.5">
      <c r="A33" s="35" t="s">
        <v>56</v>
      </c>
      <c r="E33" s="39" t="s">
        <v>5134</v>
      </c>
    </row>
    <row r="34" spans="1:5" ht="12.75">
      <c r="A34" s="35" t="s">
        <v>57</v>
      </c>
      <c r="E34" s="40" t="s">
        <v>5135</v>
      </c>
    </row>
    <row r="35" spans="1:5" ht="12.75">
      <c r="A35" t="s">
        <v>58</v>
      </c>
      <c r="E35" s="39" t="s">
        <v>5</v>
      </c>
    </row>
    <row r="36" spans="1:16" ht="38.25">
      <c r="A36" t="s">
        <v>50</v>
      </c>
      <c s="34" t="s">
        <v>93</v>
      </c>
      <c s="34" t="s">
        <v>5136</v>
      </c>
      <c s="35" t="s">
        <v>5</v>
      </c>
      <c s="6" t="s">
        <v>5137</v>
      </c>
      <c s="36" t="s">
        <v>240</v>
      </c>
      <c s="37">
        <v>341.825</v>
      </c>
      <c s="36">
        <v>0</v>
      </c>
      <c s="36">
        <f>ROUND(G36*H36,6)</f>
      </c>
      <c r="L36" s="38">
        <v>0</v>
      </c>
      <c s="32">
        <f>ROUND(ROUND(L36,2)*ROUND(G36,3),2)</f>
      </c>
      <c s="36" t="s">
        <v>55</v>
      </c>
      <c>
        <f>(M36*21)/100</f>
      </c>
      <c t="s">
        <v>28</v>
      </c>
    </row>
    <row r="37" spans="1:5" ht="38.25">
      <c r="A37" s="35" t="s">
        <v>56</v>
      </c>
      <c r="E37" s="39" t="s">
        <v>5138</v>
      </c>
    </row>
    <row r="38" spans="1:5" ht="12.75">
      <c r="A38" s="35" t="s">
        <v>57</v>
      </c>
      <c r="E38" s="40" t="s">
        <v>5139</v>
      </c>
    </row>
    <row r="39" spans="1:5" ht="63.75">
      <c r="A39" t="s">
        <v>58</v>
      </c>
      <c r="E39" s="39" t="s">
        <v>1156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5142</v>
      </c>
      <c r="E8" s="30" t="s">
        <v>5141</v>
      </c>
      <c r="J8" s="29">
        <f>0+J9+J22+J103</f>
      </c>
      <c s="29">
        <f>0+K9+K22+K103</f>
      </c>
      <c s="29">
        <f>0+L9+L22+L103</f>
      </c>
      <c s="29">
        <f>0+M9+M22+M103</f>
      </c>
    </row>
    <row r="9" spans="1:13" ht="12.75">
      <c r="A9" t="s">
        <v>47</v>
      </c>
      <c r="C9" s="31" t="s">
        <v>51</v>
      </c>
      <c r="E9" s="33" t="s">
        <v>1157</v>
      </c>
      <c r="J9" s="32">
        <f>0</f>
      </c>
      <c s="32">
        <f>0</f>
      </c>
      <c s="32">
        <f>0+L10+L14+L18</f>
      </c>
      <c s="32">
        <f>0+M10+M14+M18</f>
      </c>
    </row>
    <row r="10" spans="1:16" ht="12.75">
      <c r="A10" t="s">
        <v>50</v>
      </c>
      <c s="34" t="s">
        <v>51</v>
      </c>
      <c s="34" t="s">
        <v>5143</v>
      </c>
      <c s="35" t="s">
        <v>5</v>
      </c>
      <c s="6" t="s">
        <v>5144</v>
      </c>
      <c s="36" t="s">
        <v>255</v>
      </c>
      <c s="37">
        <v>306</v>
      </c>
      <c s="36">
        <v>0</v>
      </c>
      <c s="36">
        <f>ROUND(G10*H10,6)</f>
      </c>
      <c r="L10" s="38">
        <v>0</v>
      </c>
      <c s="32">
        <f>ROUND(ROUND(L10,2)*ROUND(G10,3),2)</f>
      </c>
      <c s="36" t="s">
        <v>386</v>
      </c>
      <c>
        <f>(M10*21)/100</f>
      </c>
      <c t="s">
        <v>28</v>
      </c>
    </row>
    <row r="11" spans="1:5" ht="12.75">
      <c r="A11" s="35" t="s">
        <v>56</v>
      </c>
      <c r="E11" s="39" t="s">
        <v>5144</v>
      </c>
    </row>
    <row r="12" spans="1:5" ht="12.75">
      <c r="A12" s="35" t="s">
        <v>57</v>
      </c>
      <c r="E12" s="40" t="s">
        <v>5145</v>
      </c>
    </row>
    <row r="13" spans="1:5" ht="12.75">
      <c r="A13" t="s">
        <v>58</v>
      </c>
      <c r="E13" s="39" t="s">
        <v>5</v>
      </c>
    </row>
    <row r="14" spans="1:16" ht="38.25">
      <c r="A14" t="s">
        <v>50</v>
      </c>
      <c s="34" t="s">
        <v>28</v>
      </c>
      <c s="34" t="s">
        <v>5146</v>
      </c>
      <c s="35" t="s">
        <v>5</v>
      </c>
      <c s="6" t="s">
        <v>1379</v>
      </c>
      <c s="36" t="s">
        <v>227</v>
      </c>
      <c s="37">
        <v>12.707</v>
      </c>
      <c s="36">
        <v>0</v>
      </c>
      <c s="36">
        <f>ROUND(G14*H14,6)</f>
      </c>
      <c r="L14" s="38">
        <v>0</v>
      </c>
      <c s="32">
        <f>ROUND(ROUND(L14,2)*ROUND(G14,3),2)</f>
      </c>
      <c s="36" t="s">
        <v>386</v>
      </c>
      <c>
        <f>(M14*21)/100</f>
      </c>
      <c t="s">
        <v>28</v>
      </c>
    </row>
    <row r="15" spans="1:5" ht="38.25">
      <c r="A15" s="35" t="s">
        <v>56</v>
      </c>
      <c r="E15" s="39" t="s">
        <v>5147</v>
      </c>
    </row>
    <row r="16" spans="1:5" ht="12.75">
      <c r="A16" s="35" t="s">
        <v>57</v>
      </c>
      <c r="E16" s="40" t="s">
        <v>5148</v>
      </c>
    </row>
    <row r="17" spans="1:5" ht="12.75">
      <c r="A17" t="s">
        <v>58</v>
      </c>
      <c r="E17" s="39" t="s">
        <v>5</v>
      </c>
    </row>
    <row r="18" spans="1:16" ht="25.5">
      <c r="A18" t="s">
        <v>50</v>
      </c>
      <c s="34" t="s">
        <v>26</v>
      </c>
      <c s="34" t="s">
        <v>238</v>
      </c>
      <c s="35" t="s">
        <v>5</v>
      </c>
      <c s="6" t="s">
        <v>239</v>
      </c>
      <c s="36" t="s">
        <v>240</v>
      </c>
      <c s="37">
        <v>25.414</v>
      </c>
      <c s="36">
        <v>0</v>
      </c>
      <c s="36">
        <f>ROUND(G18*H18,6)</f>
      </c>
      <c r="L18" s="38">
        <v>0</v>
      </c>
      <c s="32">
        <f>ROUND(ROUND(L18,2)*ROUND(G18,3),2)</f>
      </c>
      <c s="36" t="s">
        <v>55</v>
      </c>
      <c>
        <f>(M18*21)/100</f>
      </c>
      <c t="s">
        <v>28</v>
      </c>
    </row>
    <row r="19" spans="1:5" ht="25.5">
      <c r="A19" s="35" t="s">
        <v>56</v>
      </c>
      <c r="E19" s="39" t="s">
        <v>239</v>
      </c>
    </row>
    <row r="20" spans="1:5" ht="12.75">
      <c r="A20" s="35" t="s">
        <v>57</v>
      </c>
      <c r="E20" s="40" t="s">
        <v>5</v>
      </c>
    </row>
    <row r="21" spans="1:5" ht="63.75">
      <c r="A21" t="s">
        <v>58</v>
      </c>
      <c r="E21" s="39" t="s">
        <v>1156</v>
      </c>
    </row>
    <row r="22" spans="1:13" ht="12.75">
      <c r="A22" t="s">
        <v>47</v>
      </c>
      <c r="C22" s="31" t="s">
        <v>26</v>
      </c>
      <c r="E22" s="33" t="s">
        <v>1545</v>
      </c>
      <c r="J22" s="32">
        <f>0</f>
      </c>
      <c s="32">
        <f>0</f>
      </c>
      <c s="32">
        <f>0+L23+L27+L31+L35+L39+L43+L47+L51+L55+L59+L63+L67+L71+L75+L79+L83+L87+L91+L95+L99</f>
      </c>
      <c s="32">
        <f>0+M23+M27+M31+M35+M39+M43+M47+M51+M55+M59+M63+M67+M71+M75+M79+M83+M87+M91+M95+M99</f>
      </c>
    </row>
    <row r="23" spans="1:16" ht="25.5">
      <c r="A23" t="s">
        <v>50</v>
      </c>
      <c s="34" t="s">
        <v>82</v>
      </c>
      <c s="34" t="s">
        <v>5149</v>
      </c>
      <c s="35" t="s">
        <v>5</v>
      </c>
      <c s="6" t="s">
        <v>5150</v>
      </c>
      <c s="36" t="s">
        <v>54</v>
      </c>
      <c s="37">
        <v>306</v>
      </c>
      <c s="36">
        <v>0.17489</v>
      </c>
      <c s="36">
        <f>ROUND(G23*H23,6)</f>
      </c>
      <c r="L23" s="38">
        <v>0</v>
      </c>
      <c s="32">
        <f>ROUND(ROUND(L23,2)*ROUND(G23,3),2)</f>
      </c>
      <c s="36" t="s">
        <v>386</v>
      </c>
      <c>
        <f>(M23*21)/100</f>
      </c>
      <c t="s">
        <v>28</v>
      </c>
    </row>
    <row r="24" spans="1:5" ht="25.5">
      <c r="A24" s="35" t="s">
        <v>56</v>
      </c>
      <c r="E24" s="39" t="s">
        <v>5150</v>
      </c>
    </row>
    <row r="25" spans="1:5" ht="12.75">
      <c r="A25" s="35" t="s">
        <v>57</v>
      </c>
      <c r="E25" s="40" t="s">
        <v>5</v>
      </c>
    </row>
    <row r="26" spans="1:5" ht="12.75">
      <c r="A26" t="s">
        <v>58</v>
      </c>
      <c r="E26" s="39" t="s">
        <v>5</v>
      </c>
    </row>
    <row r="27" spans="1:16" ht="12.75">
      <c r="A27" t="s">
        <v>50</v>
      </c>
      <c s="34" t="s">
        <v>86</v>
      </c>
      <c s="34" t="s">
        <v>5151</v>
      </c>
      <c s="35" t="s">
        <v>5</v>
      </c>
      <c s="6" t="s">
        <v>5152</v>
      </c>
      <c s="36" t="s">
        <v>54</v>
      </c>
      <c s="37">
        <v>260</v>
      </c>
      <c s="36">
        <v>0.0039</v>
      </c>
      <c s="36">
        <f>ROUND(G27*H27,6)</f>
      </c>
      <c r="L27" s="38">
        <v>0</v>
      </c>
      <c s="32">
        <f>ROUND(ROUND(L27,2)*ROUND(G27,3),2)</f>
      </c>
      <c s="36" t="s">
        <v>386</v>
      </c>
      <c>
        <f>(M27*21)/100</f>
      </c>
      <c t="s">
        <v>28</v>
      </c>
    </row>
    <row r="28" spans="1:5" ht="12.75">
      <c r="A28" s="35" t="s">
        <v>56</v>
      </c>
      <c r="E28" s="39" t="s">
        <v>5152</v>
      </c>
    </row>
    <row r="29" spans="1:5" ht="12.75">
      <c r="A29" s="35" t="s">
        <v>57</v>
      </c>
      <c r="E29" s="40" t="s">
        <v>5</v>
      </c>
    </row>
    <row r="30" spans="1:5" ht="12.75">
      <c r="A30" t="s">
        <v>58</v>
      </c>
      <c r="E30" s="39" t="s">
        <v>5</v>
      </c>
    </row>
    <row r="31" spans="1:16" ht="25.5">
      <c r="A31" t="s">
        <v>50</v>
      </c>
      <c s="34" t="s">
        <v>27</v>
      </c>
      <c s="34" t="s">
        <v>5153</v>
      </c>
      <c s="35" t="s">
        <v>5</v>
      </c>
      <c s="6" t="s">
        <v>5154</v>
      </c>
      <c s="36" t="s">
        <v>54</v>
      </c>
      <c s="37">
        <v>46</v>
      </c>
      <c s="36">
        <v>0.0027</v>
      </c>
      <c s="36">
        <f>ROUND(G31*H31,6)</f>
      </c>
      <c r="L31" s="38">
        <v>0</v>
      </c>
      <c s="32">
        <f>ROUND(ROUND(L31,2)*ROUND(G31,3),2)</f>
      </c>
      <c s="36" t="s">
        <v>386</v>
      </c>
      <c>
        <f>(M31*21)/100</f>
      </c>
      <c t="s">
        <v>28</v>
      </c>
    </row>
    <row r="32" spans="1:5" ht="25.5">
      <c r="A32" s="35" t="s">
        <v>56</v>
      </c>
      <c r="E32" s="39" t="s">
        <v>5154</v>
      </c>
    </row>
    <row r="33" spans="1:5" ht="12.75">
      <c r="A33" s="35" t="s">
        <v>57</v>
      </c>
      <c r="E33" s="40" t="s">
        <v>5</v>
      </c>
    </row>
    <row r="34" spans="1:5" ht="12.75">
      <c r="A34" t="s">
        <v>58</v>
      </c>
      <c r="E34" s="39" t="s">
        <v>5</v>
      </c>
    </row>
    <row r="35" spans="1:16" ht="25.5">
      <c r="A35" t="s">
        <v>50</v>
      </c>
      <c s="34" t="s">
        <v>93</v>
      </c>
      <c s="34" t="s">
        <v>5155</v>
      </c>
      <c s="35" t="s">
        <v>5</v>
      </c>
      <c s="6" t="s">
        <v>5156</v>
      </c>
      <c s="36" t="s">
        <v>54</v>
      </c>
      <c s="37">
        <v>46</v>
      </c>
      <c s="36">
        <v>0.0001</v>
      </c>
      <c s="36">
        <f>ROUND(G35*H35,6)</f>
      </c>
      <c r="L35" s="38">
        <v>0</v>
      </c>
      <c s="32">
        <f>ROUND(ROUND(L35,2)*ROUND(G35,3),2)</f>
      </c>
      <c s="36" t="s">
        <v>386</v>
      </c>
      <c>
        <f>(M35*21)/100</f>
      </c>
      <c t="s">
        <v>28</v>
      </c>
    </row>
    <row r="36" spans="1:5" ht="25.5">
      <c r="A36" s="35" t="s">
        <v>56</v>
      </c>
      <c r="E36" s="39" t="s">
        <v>5156</v>
      </c>
    </row>
    <row r="37" spans="1:5" ht="12.75">
      <c r="A37" s="35" t="s">
        <v>57</v>
      </c>
      <c r="E37" s="40" t="s">
        <v>5</v>
      </c>
    </row>
    <row r="38" spans="1:5" ht="12.75">
      <c r="A38" t="s">
        <v>58</v>
      </c>
      <c r="E38" s="39" t="s">
        <v>5</v>
      </c>
    </row>
    <row r="39" spans="1:16" ht="12.75">
      <c r="A39" t="s">
        <v>50</v>
      </c>
      <c s="34" t="s">
        <v>97</v>
      </c>
      <c s="34" t="s">
        <v>5157</v>
      </c>
      <c s="35" t="s">
        <v>5</v>
      </c>
      <c s="6" t="s">
        <v>5158</v>
      </c>
      <c s="36" t="s">
        <v>54</v>
      </c>
      <c s="37">
        <v>2</v>
      </c>
      <c s="36">
        <v>0</v>
      </c>
      <c s="36">
        <f>ROUND(G39*H39,6)</f>
      </c>
      <c r="L39" s="38">
        <v>0</v>
      </c>
      <c s="32">
        <f>ROUND(ROUND(L39,2)*ROUND(G39,3),2)</f>
      </c>
      <c s="36" t="s">
        <v>386</v>
      </c>
      <c>
        <f>(M39*21)/100</f>
      </c>
      <c t="s">
        <v>28</v>
      </c>
    </row>
    <row r="40" spans="1:5" ht="12.75">
      <c r="A40" s="35" t="s">
        <v>56</v>
      </c>
      <c r="E40" s="39" t="s">
        <v>5158</v>
      </c>
    </row>
    <row r="41" spans="1:5" ht="12.75">
      <c r="A41" s="35" t="s">
        <v>57</v>
      </c>
      <c r="E41" s="40" t="s">
        <v>5</v>
      </c>
    </row>
    <row r="42" spans="1:5" ht="12.75">
      <c r="A42" t="s">
        <v>58</v>
      </c>
      <c r="E42" s="39" t="s">
        <v>5</v>
      </c>
    </row>
    <row r="43" spans="1:16" ht="12.75">
      <c r="A43" t="s">
        <v>50</v>
      </c>
      <c s="34" t="s">
        <v>65</v>
      </c>
      <c s="34" t="s">
        <v>5159</v>
      </c>
      <c s="35" t="s">
        <v>5</v>
      </c>
      <c s="6" t="s">
        <v>5160</v>
      </c>
      <c s="36" t="s">
        <v>54</v>
      </c>
      <c s="37">
        <v>2</v>
      </c>
      <c s="36">
        <v>0.03618</v>
      </c>
      <c s="36">
        <f>ROUND(G43*H43,6)</f>
      </c>
      <c r="L43" s="38">
        <v>0</v>
      </c>
      <c s="32">
        <f>ROUND(ROUND(L43,2)*ROUND(G43,3),2)</f>
      </c>
      <c s="36" t="s">
        <v>386</v>
      </c>
      <c>
        <f>(M43*21)/100</f>
      </c>
      <c t="s">
        <v>28</v>
      </c>
    </row>
    <row r="44" spans="1:5" ht="12.75">
      <c r="A44" s="35" t="s">
        <v>56</v>
      </c>
      <c r="E44" s="39" t="s">
        <v>5160</v>
      </c>
    </row>
    <row r="45" spans="1:5" ht="12.75">
      <c r="A45" s="35" t="s">
        <v>57</v>
      </c>
      <c r="E45" s="40" t="s">
        <v>5161</v>
      </c>
    </row>
    <row r="46" spans="1:5" ht="12.75">
      <c r="A46" t="s">
        <v>58</v>
      </c>
      <c r="E46" s="39" t="s">
        <v>5</v>
      </c>
    </row>
    <row r="47" spans="1:16" ht="25.5">
      <c r="A47" t="s">
        <v>50</v>
      </c>
      <c s="34" t="s">
        <v>103</v>
      </c>
      <c s="34" t="s">
        <v>5162</v>
      </c>
      <c s="35" t="s">
        <v>5</v>
      </c>
      <c s="6" t="s">
        <v>5163</v>
      </c>
      <c s="36" t="s">
        <v>54</v>
      </c>
      <c s="37">
        <v>3</v>
      </c>
      <c s="36">
        <v>0</v>
      </c>
      <c s="36">
        <f>ROUND(G47*H47,6)</f>
      </c>
      <c r="L47" s="38">
        <v>0</v>
      </c>
      <c s="32">
        <f>ROUND(ROUND(L47,2)*ROUND(G47,3),2)</f>
      </c>
      <c s="36" t="s">
        <v>386</v>
      </c>
      <c>
        <f>(M47*21)/100</f>
      </c>
      <c t="s">
        <v>28</v>
      </c>
    </row>
    <row r="48" spans="1:5" ht="25.5">
      <c r="A48" s="35" t="s">
        <v>56</v>
      </c>
      <c r="E48" s="39" t="s">
        <v>5163</v>
      </c>
    </row>
    <row r="49" spans="1:5" ht="12.75">
      <c r="A49" s="35" t="s">
        <v>57</v>
      </c>
      <c r="E49" s="40" t="s">
        <v>5</v>
      </c>
    </row>
    <row r="50" spans="1:5" ht="12.75">
      <c r="A50" t="s">
        <v>58</v>
      </c>
      <c r="E50" s="39" t="s">
        <v>5</v>
      </c>
    </row>
    <row r="51" spans="1:16" ht="12.75">
      <c r="A51" t="s">
        <v>50</v>
      </c>
      <c s="34" t="s">
        <v>107</v>
      </c>
      <c s="34" t="s">
        <v>5164</v>
      </c>
      <c s="35" t="s">
        <v>5</v>
      </c>
      <c s="6" t="s">
        <v>5165</v>
      </c>
      <c s="36" t="s">
        <v>54</v>
      </c>
      <c s="37">
        <v>2</v>
      </c>
      <c s="36">
        <v>0.06303</v>
      </c>
      <c s="36">
        <f>ROUND(G51*H51,6)</f>
      </c>
      <c r="L51" s="38">
        <v>0</v>
      </c>
      <c s="32">
        <f>ROUND(ROUND(L51,2)*ROUND(G51,3),2)</f>
      </c>
      <c s="36" t="s">
        <v>386</v>
      </c>
      <c>
        <f>(M51*21)/100</f>
      </c>
      <c t="s">
        <v>28</v>
      </c>
    </row>
    <row r="52" spans="1:5" ht="12.75">
      <c r="A52" s="35" t="s">
        <v>56</v>
      </c>
      <c r="E52" s="39" t="s">
        <v>5165</v>
      </c>
    </row>
    <row r="53" spans="1:5" ht="12.75">
      <c r="A53" s="35" t="s">
        <v>57</v>
      </c>
      <c r="E53" s="40" t="s">
        <v>5161</v>
      </c>
    </row>
    <row r="54" spans="1:5" ht="12.75">
      <c r="A54" t="s">
        <v>58</v>
      </c>
      <c r="E54" s="39" t="s">
        <v>5</v>
      </c>
    </row>
    <row r="55" spans="1:16" ht="12.75">
      <c r="A55" t="s">
        <v>50</v>
      </c>
      <c s="34" t="s">
        <v>110</v>
      </c>
      <c s="34" t="s">
        <v>2143</v>
      </c>
      <c s="35" t="s">
        <v>5</v>
      </c>
      <c s="6" t="s">
        <v>5166</v>
      </c>
      <c s="36" t="s">
        <v>54</v>
      </c>
      <c s="37">
        <v>1</v>
      </c>
      <c s="36">
        <v>0</v>
      </c>
      <c s="36">
        <f>ROUND(G55*H55,6)</f>
      </c>
      <c r="L55" s="38">
        <v>0</v>
      </c>
      <c s="32">
        <f>ROUND(ROUND(L55,2)*ROUND(G55,3),2)</f>
      </c>
      <c s="36" t="s">
        <v>55</v>
      </c>
      <c>
        <f>(M55*21)/100</f>
      </c>
      <c t="s">
        <v>28</v>
      </c>
    </row>
    <row r="56" spans="1:5" ht="12.75">
      <c r="A56" s="35" t="s">
        <v>56</v>
      </c>
      <c r="E56" s="39" t="s">
        <v>5166</v>
      </c>
    </row>
    <row r="57" spans="1:5" ht="12.75">
      <c r="A57" s="35" t="s">
        <v>57</v>
      </c>
      <c r="E57" s="40" t="s">
        <v>5</v>
      </c>
    </row>
    <row r="58" spans="1:5" ht="12.75">
      <c r="A58" t="s">
        <v>58</v>
      </c>
      <c r="E58" s="39" t="s">
        <v>5</v>
      </c>
    </row>
    <row r="59" spans="1:16" ht="25.5">
      <c r="A59" t="s">
        <v>50</v>
      </c>
      <c s="34" t="s">
        <v>113</v>
      </c>
      <c s="34" t="s">
        <v>5167</v>
      </c>
      <c s="35" t="s">
        <v>5</v>
      </c>
      <c s="6" t="s">
        <v>5168</v>
      </c>
      <c s="36" t="s">
        <v>54</v>
      </c>
      <c s="37">
        <v>1</v>
      </c>
      <c s="36">
        <v>0</v>
      </c>
      <c s="36">
        <f>ROUND(G59*H59,6)</f>
      </c>
      <c r="L59" s="38">
        <v>0</v>
      </c>
      <c s="32">
        <f>ROUND(ROUND(L59,2)*ROUND(G59,3),2)</f>
      </c>
      <c s="36" t="s">
        <v>386</v>
      </c>
      <c>
        <f>(M59*21)/100</f>
      </c>
      <c t="s">
        <v>28</v>
      </c>
    </row>
    <row r="60" spans="1:5" ht="25.5">
      <c r="A60" s="35" t="s">
        <v>56</v>
      </c>
      <c r="E60" s="39" t="s">
        <v>5168</v>
      </c>
    </row>
    <row r="61" spans="1:5" ht="12.75">
      <c r="A61" s="35" t="s">
        <v>57</v>
      </c>
      <c r="E61" s="40" t="s">
        <v>5</v>
      </c>
    </row>
    <row r="62" spans="1:5" ht="12.75">
      <c r="A62" t="s">
        <v>58</v>
      </c>
      <c r="E62" s="39" t="s">
        <v>5</v>
      </c>
    </row>
    <row r="63" spans="1:16" ht="12.75">
      <c r="A63" t="s">
        <v>50</v>
      </c>
      <c s="34" t="s">
        <v>116</v>
      </c>
      <c s="34" t="s">
        <v>2252</v>
      </c>
      <c s="35" t="s">
        <v>5</v>
      </c>
      <c s="6" t="s">
        <v>5169</v>
      </c>
      <c s="36" t="s">
        <v>54</v>
      </c>
      <c s="37">
        <v>1</v>
      </c>
      <c s="36">
        <v>0</v>
      </c>
      <c s="36">
        <f>ROUND(G63*H63,6)</f>
      </c>
      <c r="L63" s="38">
        <v>0</v>
      </c>
      <c s="32">
        <f>ROUND(ROUND(L63,2)*ROUND(G63,3),2)</f>
      </c>
      <c s="36" t="s">
        <v>55</v>
      </c>
      <c>
        <f>(M63*21)/100</f>
      </c>
      <c t="s">
        <v>28</v>
      </c>
    </row>
    <row r="64" spans="1:5" ht="12.75">
      <c r="A64" s="35" t="s">
        <v>56</v>
      </c>
      <c r="E64" s="39" t="s">
        <v>5169</v>
      </c>
    </row>
    <row r="65" spans="1:5" ht="12.75">
      <c r="A65" s="35" t="s">
        <v>57</v>
      </c>
      <c r="E65" s="40" t="s">
        <v>5</v>
      </c>
    </row>
    <row r="66" spans="1:5" ht="12.75">
      <c r="A66" t="s">
        <v>58</v>
      </c>
      <c r="E66" s="39" t="s">
        <v>5</v>
      </c>
    </row>
    <row r="67" spans="1:16" ht="12.75">
      <c r="A67" t="s">
        <v>50</v>
      </c>
      <c s="34" t="s">
        <v>120</v>
      </c>
      <c s="34" t="s">
        <v>5170</v>
      </c>
      <c s="35" t="s">
        <v>5</v>
      </c>
      <c s="6" t="s">
        <v>5171</v>
      </c>
      <c s="36" t="s">
        <v>54</v>
      </c>
      <c s="37">
        <v>4</v>
      </c>
      <c s="36">
        <v>0</v>
      </c>
      <c s="36">
        <f>ROUND(G67*H67,6)</f>
      </c>
      <c r="L67" s="38">
        <v>0</v>
      </c>
      <c s="32">
        <f>ROUND(ROUND(L67,2)*ROUND(G67,3),2)</f>
      </c>
      <c s="36" t="s">
        <v>386</v>
      </c>
      <c>
        <f>(M67*21)/100</f>
      </c>
      <c t="s">
        <v>28</v>
      </c>
    </row>
    <row r="68" spans="1:5" ht="12.75">
      <c r="A68" s="35" t="s">
        <v>56</v>
      </c>
      <c r="E68" s="39" t="s">
        <v>5171</v>
      </c>
    </row>
    <row r="69" spans="1:5" ht="12.75">
      <c r="A69" s="35" t="s">
        <v>57</v>
      </c>
      <c r="E69" s="40" t="s">
        <v>5172</v>
      </c>
    </row>
    <row r="70" spans="1:5" ht="12.75">
      <c r="A70" t="s">
        <v>58</v>
      </c>
      <c r="E70" s="39" t="s">
        <v>5</v>
      </c>
    </row>
    <row r="71" spans="1:16" ht="12.75">
      <c r="A71" t="s">
        <v>50</v>
      </c>
      <c s="34" t="s">
        <v>124</v>
      </c>
      <c s="34" t="s">
        <v>2256</v>
      </c>
      <c s="35" t="s">
        <v>5</v>
      </c>
      <c s="6" t="s">
        <v>5173</v>
      </c>
      <c s="36" t="s">
        <v>54</v>
      </c>
      <c s="37">
        <v>2</v>
      </c>
      <c s="36">
        <v>0</v>
      </c>
      <c s="36">
        <f>ROUND(G71*H71,6)</f>
      </c>
      <c r="L71" s="38">
        <v>0</v>
      </c>
      <c s="32">
        <f>ROUND(ROUND(L71,2)*ROUND(G71,3),2)</f>
      </c>
      <c s="36" t="s">
        <v>55</v>
      </c>
      <c>
        <f>(M71*21)/100</f>
      </c>
      <c t="s">
        <v>28</v>
      </c>
    </row>
    <row r="72" spans="1:5" ht="12.75">
      <c r="A72" s="35" t="s">
        <v>56</v>
      </c>
      <c r="E72" s="39" t="s">
        <v>5173</v>
      </c>
    </row>
    <row r="73" spans="1:5" ht="12.75">
      <c r="A73" s="35" t="s">
        <v>57</v>
      </c>
      <c r="E73" s="40" t="s">
        <v>5</v>
      </c>
    </row>
    <row r="74" spans="1:5" ht="12.75">
      <c r="A74" t="s">
        <v>58</v>
      </c>
      <c r="E74" s="39" t="s">
        <v>5</v>
      </c>
    </row>
    <row r="75" spans="1:16" ht="12.75">
      <c r="A75" t="s">
        <v>50</v>
      </c>
      <c s="34" t="s">
        <v>128</v>
      </c>
      <c s="34" t="s">
        <v>1576</v>
      </c>
      <c s="35" t="s">
        <v>5</v>
      </c>
      <c s="6" t="s">
        <v>5174</v>
      </c>
      <c s="36" t="s">
        <v>54</v>
      </c>
      <c s="37">
        <v>1</v>
      </c>
      <c s="36">
        <v>0</v>
      </c>
      <c s="36">
        <f>ROUND(G75*H75,6)</f>
      </c>
      <c r="L75" s="38">
        <v>0</v>
      </c>
      <c s="32">
        <f>ROUND(ROUND(L75,2)*ROUND(G75,3),2)</f>
      </c>
      <c s="36" t="s">
        <v>55</v>
      </c>
      <c>
        <f>(M75*21)/100</f>
      </c>
      <c t="s">
        <v>28</v>
      </c>
    </row>
    <row r="76" spans="1:5" ht="12.75">
      <c r="A76" s="35" t="s">
        <v>56</v>
      </c>
      <c r="E76" s="39" t="s">
        <v>5174</v>
      </c>
    </row>
    <row r="77" spans="1:5" ht="12.75">
      <c r="A77" s="35" t="s">
        <v>57</v>
      </c>
      <c r="E77" s="40" t="s">
        <v>5</v>
      </c>
    </row>
    <row r="78" spans="1:5" ht="12.75">
      <c r="A78" t="s">
        <v>58</v>
      </c>
      <c r="E78" s="39" t="s">
        <v>5</v>
      </c>
    </row>
    <row r="79" spans="1:16" ht="12.75">
      <c r="A79" t="s">
        <v>50</v>
      </c>
      <c s="34" t="s">
        <v>131</v>
      </c>
      <c s="34" t="s">
        <v>2330</v>
      </c>
      <c s="35" t="s">
        <v>5</v>
      </c>
      <c s="6" t="s">
        <v>5175</v>
      </c>
      <c s="36" t="s">
        <v>54</v>
      </c>
      <c s="37">
        <v>1</v>
      </c>
      <c s="36">
        <v>0</v>
      </c>
      <c s="36">
        <f>ROUND(G79*H79,6)</f>
      </c>
      <c r="L79" s="38">
        <v>0</v>
      </c>
      <c s="32">
        <f>ROUND(ROUND(L79,2)*ROUND(G79,3),2)</f>
      </c>
      <c s="36" t="s">
        <v>55</v>
      </c>
      <c>
        <f>(M79*21)/100</f>
      </c>
      <c t="s">
        <v>28</v>
      </c>
    </row>
    <row r="80" spans="1:5" ht="12.75">
      <c r="A80" s="35" t="s">
        <v>56</v>
      </c>
      <c r="E80" s="39" t="s">
        <v>5175</v>
      </c>
    </row>
    <row r="81" spans="1:5" ht="12.75">
      <c r="A81" s="35" t="s">
        <v>57</v>
      </c>
      <c r="E81" s="40" t="s">
        <v>5</v>
      </c>
    </row>
    <row r="82" spans="1:5" ht="12.75">
      <c r="A82" t="s">
        <v>58</v>
      </c>
      <c r="E82" s="39" t="s">
        <v>5</v>
      </c>
    </row>
    <row r="83" spans="1:16" ht="12.75">
      <c r="A83" t="s">
        <v>50</v>
      </c>
      <c s="34" t="s">
        <v>135</v>
      </c>
      <c s="34" t="s">
        <v>5176</v>
      </c>
      <c s="35" t="s">
        <v>5</v>
      </c>
      <c s="6" t="s">
        <v>5177</v>
      </c>
      <c s="36" t="s">
        <v>255</v>
      </c>
      <c s="37">
        <v>625</v>
      </c>
      <c s="36">
        <v>0</v>
      </c>
      <c s="36">
        <f>ROUND(G83*H83,6)</f>
      </c>
      <c r="L83" s="38">
        <v>0</v>
      </c>
      <c s="32">
        <f>ROUND(ROUND(L83,2)*ROUND(G83,3),2)</f>
      </c>
      <c s="36" t="s">
        <v>386</v>
      </c>
      <c>
        <f>(M83*21)/100</f>
      </c>
      <c t="s">
        <v>28</v>
      </c>
    </row>
    <row r="84" spans="1:5" ht="12.75">
      <c r="A84" s="35" t="s">
        <v>56</v>
      </c>
      <c r="E84" s="39" t="s">
        <v>5177</v>
      </c>
    </row>
    <row r="85" spans="1:5" ht="25.5">
      <c r="A85" s="35" t="s">
        <v>57</v>
      </c>
      <c r="E85" s="42" t="s">
        <v>5178</v>
      </c>
    </row>
    <row r="86" spans="1:5" ht="12.75">
      <c r="A86" t="s">
        <v>58</v>
      </c>
      <c r="E86" s="39" t="s">
        <v>5</v>
      </c>
    </row>
    <row r="87" spans="1:16" ht="12.75">
      <c r="A87" t="s">
        <v>50</v>
      </c>
      <c s="34" t="s">
        <v>138</v>
      </c>
      <c s="34" t="s">
        <v>5179</v>
      </c>
      <c s="35" t="s">
        <v>5</v>
      </c>
      <c s="6" t="s">
        <v>5180</v>
      </c>
      <c s="36" t="s">
        <v>255</v>
      </c>
      <c s="37">
        <v>656.25</v>
      </c>
      <c s="36">
        <v>0.00131</v>
      </c>
      <c s="36">
        <f>ROUND(G87*H87,6)</f>
      </c>
      <c r="L87" s="38">
        <v>0</v>
      </c>
      <c s="32">
        <f>ROUND(ROUND(L87,2)*ROUND(G87,3),2)</f>
      </c>
      <c s="36" t="s">
        <v>386</v>
      </c>
      <c>
        <f>(M87*21)/100</f>
      </c>
      <c t="s">
        <v>28</v>
      </c>
    </row>
    <row r="88" spans="1:5" ht="12.75">
      <c r="A88" s="35" t="s">
        <v>56</v>
      </c>
      <c r="E88" s="39" t="s">
        <v>5180</v>
      </c>
    </row>
    <row r="89" spans="1:5" ht="12.75">
      <c r="A89" s="35" t="s">
        <v>57</v>
      </c>
      <c r="E89" s="40" t="s">
        <v>5</v>
      </c>
    </row>
    <row r="90" spans="1:5" ht="12.75">
      <c r="A90" t="s">
        <v>58</v>
      </c>
      <c r="E90" s="39" t="s">
        <v>5</v>
      </c>
    </row>
    <row r="91" spans="1:16" ht="12.75">
      <c r="A91" t="s">
        <v>50</v>
      </c>
      <c s="34" t="s">
        <v>142</v>
      </c>
      <c s="34" t="s">
        <v>5181</v>
      </c>
      <c s="35" t="s">
        <v>5</v>
      </c>
      <c s="6" t="s">
        <v>5182</v>
      </c>
      <c s="36" t="s">
        <v>255</v>
      </c>
      <c s="37">
        <v>1968.75</v>
      </c>
      <c s="36">
        <v>4E-05</v>
      </c>
      <c s="36">
        <f>ROUND(G91*H91,6)</f>
      </c>
      <c r="L91" s="38">
        <v>0</v>
      </c>
      <c s="32">
        <f>ROUND(ROUND(L91,2)*ROUND(G91,3),2)</f>
      </c>
      <c s="36" t="s">
        <v>386</v>
      </c>
      <c>
        <f>(M91*21)/100</f>
      </c>
      <c t="s">
        <v>28</v>
      </c>
    </row>
    <row r="92" spans="1:5" ht="12.75">
      <c r="A92" s="35" t="s">
        <v>56</v>
      </c>
      <c r="E92" s="39" t="s">
        <v>5182</v>
      </c>
    </row>
    <row r="93" spans="1:5" ht="25.5">
      <c r="A93" s="35" t="s">
        <v>57</v>
      </c>
      <c r="E93" s="40" t="s">
        <v>5183</v>
      </c>
    </row>
    <row r="94" spans="1:5" ht="12.75">
      <c r="A94" t="s">
        <v>58</v>
      </c>
      <c r="E94" s="39" t="s">
        <v>5</v>
      </c>
    </row>
    <row r="95" spans="1:16" ht="25.5">
      <c r="A95" t="s">
        <v>50</v>
      </c>
      <c s="34" t="s">
        <v>146</v>
      </c>
      <c s="34" t="s">
        <v>5184</v>
      </c>
      <c s="35" t="s">
        <v>5</v>
      </c>
      <c s="6" t="s">
        <v>5150</v>
      </c>
      <c s="36" t="s">
        <v>54</v>
      </c>
      <c s="37">
        <v>2</v>
      </c>
      <c s="36">
        <v>0.17489</v>
      </c>
      <c s="36">
        <f>ROUND(G95*H95,6)</f>
      </c>
      <c r="L95" s="38">
        <v>0</v>
      </c>
      <c s="32">
        <f>ROUND(ROUND(L95,2)*ROUND(G95,3),2)</f>
      </c>
      <c s="36" t="s">
        <v>386</v>
      </c>
      <c>
        <f>(M95*21)/100</f>
      </c>
      <c t="s">
        <v>28</v>
      </c>
    </row>
    <row r="96" spans="1:5" ht="25.5">
      <c r="A96" s="35" t="s">
        <v>56</v>
      </c>
      <c r="E96" s="39" t="s">
        <v>5150</v>
      </c>
    </row>
    <row r="97" spans="1:5" ht="12.75">
      <c r="A97" s="35" t="s">
        <v>57</v>
      </c>
      <c r="E97" s="40" t="s">
        <v>5</v>
      </c>
    </row>
    <row r="98" spans="1:5" ht="12.75">
      <c r="A98" t="s">
        <v>58</v>
      </c>
      <c r="E98" s="39" t="s">
        <v>5</v>
      </c>
    </row>
    <row r="99" spans="1:16" ht="12.75">
      <c r="A99" t="s">
        <v>50</v>
      </c>
      <c s="34" t="s">
        <v>149</v>
      </c>
      <c s="34" t="s">
        <v>5185</v>
      </c>
      <c s="35" t="s">
        <v>5</v>
      </c>
      <c s="6" t="s">
        <v>5186</v>
      </c>
      <c s="36" t="s">
        <v>54</v>
      </c>
      <c s="37">
        <v>2</v>
      </c>
      <c s="36">
        <v>0.0024</v>
      </c>
      <c s="36">
        <f>ROUND(G99*H99,6)</f>
      </c>
      <c r="L99" s="38">
        <v>0</v>
      </c>
      <c s="32">
        <f>ROUND(ROUND(L99,2)*ROUND(G99,3),2)</f>
      </c>
      <c s="36" t="s">
        <v>55</v>
      </c>
      <c>
        <f>(M99*21)/100</f>
      </c>
      <c t="s">
        <v>28</v>
      </c>
    </row>
    <row r="100" spans="1:5" ht="12.75">
      <c r="A100" s="35" t="s">
        <v>56</v>
      </c>
      <c r="E100" s="39" t="s">
        <v>5186</v>
      </c>
    </row>
    <row r="101" spans="1:5" ht="12.75">
      <c r="A101" s="35" t="s">
        <v>57</v>
      </c>
      <c r="E101" s="40" t="s">
        <v>5</v>
      </c>
    </row>
    <row r="102" spans="1:5" ht="12.75">
      <c r="A102" t="s">
        <v>58</v>
      </c>
      <c r="E102" s="39" t="s">
        <v>5</v>
      </c>
    </row>
    <row r="103" spans="1:13" ht="12.75">
      <c r="A103" t="s">
        <v>47</v>
      </c>
      <c r="C103" s="31" t="s">
        <v>1525</v>
      </c>
      <c r="E103" s="33" t="s">
        <v>1526</v>
      </c>
      <c r="J103" s="32">
        <f>0</f>
      </c>
      <c s="32">
        <f>0</f>
      </c>
      <c s="32">
        <f>0+L104</f>
      </c>
      <c s="32">
        <f>0+M104</f>
      </c>
    </row>
    <row r="104" spans="1:16" ht="25.5">
      <c r="A104" t="s">
        <v>50</v>
      </c>
      <c s="34" t="s">
        <v>152</v>
      </c>
      <c s="34" t="s">
        <v>5187</v>
      </c>
      <c s="35" t="s">
        <v>5</v>
      </c>
      <c s="6" t="s">
        <v>5188</v>
      </c>
      <c s="36" t="s">
        <v>240</v>
      </c>
      <c s="37">
        <v>56.151</v>
      </c>
      <c s="36">
        <v>0</v>
      </c>
      <c s="36">
        <f>ROUND(G104*H104,6)</f>
      </c>
      <c r="L104" s="38">
        <v>0</v>
      </c>
      <c s="32">
        <f>ROUND(ROUND(L104,2)*ROUND(G104,3),2)</f>
      </c>
      <c s="36" t="s">
        <v>386</v>
      </c>
      <c>
        <f>(M104*21)/100</f>
      </c>
      <c t="s">
        <v>28</v>
      </c>
    </row>
    <row r="105" spans="1:5" ht="38.25">
      <c r="A105" s="35" t="s">
        <v>56</v>
      </c>
      <c r="E105" s="39" t="s">
        <v>5189</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1529</v>
      </c>
      <c s="41">
        <f>Rekapitulace!C23</f>
      </c>
      <c s="20" t="s">
        <v>0</v>
      </c>
      <c t="s">
        <v>23</v>
      </c>
      <c t="s">
        <v>28</v>
      </c>
    </row>
    <row r="4" spans="1:16" ht="32" customHeight="1">
      <c r="A4" s="24" t="s">
        <v>20</v>
      </c>
      <c s="25" t="s">
        <v>29</v>
      </c>
      <c s="27" t="s">
        <v>1529</v>
      </c>
      <c r="E4" s="26" t="s">
        <v>1530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COUNTIFS(L8:L187,"=0",A8:A187,"P")+COUNTIFS(L8:L187,"",A8:A187,"P")+SUM(Q8:Q187)</f>
      </c>
    </row>
    <row r="8" spans="1:13" ht="12.75">
      <c r="A8" t="s">
        <v>45</v>
      </c>
      <c r="C8" s="28" t="s">
        <v>5192</v>
      </c>
      <c r="E8" s="30" t="s">
        <v>5191</v>
      </c>
      <c r="J8" s="29">
        <f>0+J9+J34+J55+J84+J105+J118+J123+J144+J161+J186</f>
      </c>
      <c s="29">
        <f>0+K9+K34+K55+K84+K105+K118+K123+K144+K161+K186</f>
      </c>
      <c s="29">
        <f>0+L9+L34+L55+L84+L105+L118+L123+L144+L161+L186</f>
      </c>
      <c s="29">
        <f>0+M9+M34+M55+M84+M105+M118+M123+M144+M161+M186</f>
      </c>
    </row>
    <row r="9" spans="1:13" ht="12.75">
      <c r="A9" t="s">
        <v>47</v>
      </c>
      <c r="C9" s="31" t="s">
        <v>28</v>
      </c>
      <c r="E9" s="33" t="s">
        <v>1411</v>
      </c>
      <c r="J9" s="32">
        <f>0</f>
      </c>
      <c s="32">
        <f>0</f>
      </c>
      <c s="32">
        <f>0+L10+L14+L18+L22+L26+L30</f>
      </c>
      <c s="32">
        <f>0+M10+M14+M18+M22+M26+M30</f>
      </c>
    </row>
    <row r="10" spans="1:16" ht="12.75">
      <c r="A10" t="s">
        <v>50</v>
      </c>
      <c s="34" t="s">
        <v>51</v>
      </c>
      <c s="34" t="s">
        <v>5193</v>
      </c>
      <c s="35" t="s">
        <v>5</v>
      </c>
      <c s="6" t="s">
        <v>5194</v>
      </c>
      <c s="36" t="s">
        <v>227</v>
      </c>
      <c s="37">
        <v>2.272</v>
      </c>
      <c s="36">
        <v>2.30102</v>
      </c>
      <c s="36">
        <f>ROUND(G10*H10,6)</f>
      </c>
      <c r="L10" s="38">
        <v>0</v>
      </c>
      <c s="32">
        <f>ROUND(ROUND(L10,2)*ROUND(G10,3),2)</f>
      </c>
      <c s="36" t="s">
        <v>386</v>
      </c>
      <c>
        <f>(M10*21)/100</f>
      </c>
      <c t="s">
        <v>28</v>
      </c>
    </row>
    <row r="11" spans="1:5" ht="12.75">
      <c r="A11" s="35" t="s">
        <v>56</v>
      </c>
      <c r="E11" s="39" t="s">
        <v>5194</v>
      </c>
    </row>
    <row r="12" spans="1:5" ht="25.5">
      <c r="A12" s="35" t="s">
        <v>57</v>
      </c>
      <c r="E12" s="42" t="s">
        <v>5195</v>
      </c>
    </row>
    <row r="13" spans="1:5" ht="12.75">
      <c r="A13" t="s">
        <v>58</v>
      </c>
      <c r="E13" s="39" t="s">
        <v>5</v>
      </c>
    </row>
    <row r="14" spans="1:16" ht="25.5">
      <c r="A14" t="s">
        <v>50</v>
      </c>
      <c s="34" t="s">
        <v>28</v>
      </c>
      <c s="34" t="s">
        <v>2457</v>
      </c>
      <c s="35" t="s">
        <v>5</v>
      </c>
      <c s="6" t="s">
        <v>2458</v>
      </c>
      <c s="36" t="s">
        <v>227</v>
      </c>
      <c s="37">
        <v>10.625</v>
      </c>
      <c s="36">
        <v>2.50187</v>
      </c>
      <c s="36">
        <f>ROUND(G14*H14,6)</f>
      </c>
      <c r="L14" s="38">
        <v>0</v>
      </c>
      <c s="32">
        <f>ROUND(ROUND(L14,2)*ROUND(G14,3),2)</f>
      </c>
      <c s="36" t="s">
        <v>386</v>
      </c>
      <c>
        <f>(M14*21)/100</f>
      </c>
      <c t="s">
        <v>28</v>
      </c>
    </row>
    <row r="15" spans="1:5" ht="25.5">
      <c r="A15" s="35" t="s">
        <v>56</v>
      </c>
      <c r="E15" s="39" t="s">
        <v>2458</v>
      </c>
    </row>
    <row r="16" spans="1:5" ht="25.5">
      <c r="A16" s="35" t="s">
        <v>57</v>
      </c>
      <c r="E16" s="42" t="s">
        <v>5196</v>
      </c>
    </row>
    <row r="17" spans="1:5" ht="12.75">
      <c r="A17" t="s">
        <v>58</v>
      </c>
      <c r="E17" s="39" t="s">
        <v>5</v>
      </c>
    </row>
    <row r="18" spans="1:16" ht="12.75">
      <c r="A18" t="s">
        <v>50</v>
      </c>
      <c s="34" t="s">
        <v>26</v>
      </c>
      <c s="34" t="s">
        <v>2459</v>
      </c>
      <c s="35" t="s">
        <v>5</v>
      </c>
      <c s="6" t="s">
        <v>2460</v>
      </c>
      <c s="36" t="s">
        <v>252</v>
      </c>
      <c s="37">
        <v>20.269</v>
      </c>
      <c s="36">
        <v>0.00247</v>
      </c>
      <c s="36">
        <f>ROUND(G18*H18,6)</f>
      </c>
      <c r="L18" s="38">
        <v>0</v>
      </c>
      <c s="32">
        <f>ROUND(ROUND(L18,2)*ROUND(G18,3),2)</f>
      </c>
      <c s="36" t="s">
        <v>386</v>
      </c>
      <c>
        <f>(M18*21)/100</f>
      </c>
      <c t="s">
        <v>28</v>
      </c>
    </row>
    <row r="19" spans="1:5" ht="12.75">
      <c r="A19" s="35" t="s">
        <v>56</v>
      </c>
      <c r="E19" s="39" t="s">
        <v>2460</v>
      </c>
    </row>
    <row r="20" spans="1:5" ht="12.75">
      <c r="A20" s="35" t="s">
        <v>57</v>
      </c>
      <c r="E20" s="40" t="s">
        <v>5</v>
      </c>
    </row>
    <row r="21" spans="1:5" ht="12.75">
      <c r="A21" t="s">
        <v>58</v>
      </c>
      <c r="E21" s="39" t="s">
        <v>5</v>
      </c>
    </row>
    <row r="22" spans="1:16" ht="12.75">
      <c r="A22" t="s">
        <v>50</v>
      </c>
      <c s="34" t="s">
        <v>82</v>
      </c>
      <c s="34" t="s">
        <v>2461</v>
      </c>
      <c s="35" t="s">
        <v>5</v>
      </c>
      <c s="6" t="s">
        <v>2462</v>
      </c>
      <c s="36" t="s">
        <v>252</v>
      </c>
      <c s="37">
        <v>20.269</v>
      </c>
      <c s="36">
        <v>0</v>
      </c>
      <c s="36">
        <f>ROUND(G22*H22,6)</f>
      </c>
      <c r="L22" s="38">
        <v>0</v>
      </c>
      <c s="32">
        <f>ROUND(ROUND(L22,2)*ROUND(G22,3),2)</f>
      </c>
      <c s="36" t="s">
        <v>386</v>
      </c>
      <c>
        <f>(M22*21)/100</f>
      </c>
      <c t="s">
        <v>28</v>
      </c>
    </row>
    <row r="23" spans="1:5" ht="12.75">
      <c r="A23" s="35" t="s">
        <v>56</v>
      </c>
      <c r="E23" s="39" t="s">
        <v>2462</v>
      </c>
    </row>
    <row r="24" spans="1:5" ht="12.75">
      <c r="A24" s="35" t="s">
        <v>57</v>
      </c>
      <c r="E24" s="40" t="s">
        <v>5</v>
      </c>
    </row>
    <row r="25" spans="1:5" ht="12.75">
      <c r="A25" t="s">
        <v>58</v>
      </c>
      <c r="E25" s="39" t="s">
        <v>5</v>
      </c>
    </row>
    <row r="26" spans="1:16" ht="12.75">
      <c r="A26" t="s">
        <v>50</v>
      </c>
      <c s="34" t="s">
        <v>86</v>
      </c>
      <c s="34" t="s">
        <v>2623</v>
      </c>
      <c s="35" t="s">
        <v>5</v>
      </c>
      <c s="6" t="s">
        <v>2624</v>
      </c>
      <c s="36" t="s">
        <v>240</v>
      </c>
      <c s="37">
        <v>0.574</v>
      </c>
      <c s="36">
        <v>1.06062</v>
      </c>
      <c s="36">
        <f>ROUND(G26*H26,6)</f>
      </c>
      <c r="L26" s="38">
        <v>0</v>
      </c>
      <c s="32">
        <f>ROUND(ROUND(L26,2)*ROUND(G26,3),2)</f>
      </c>
      <c s="36" t="s">
        <v>386</v>
      </c>
      <c>
        <f>(M26*21)/100</f>
      </c>
      <c t="s">
        <v>28</v>
      </c>
    </row>
    <row r="27" spans="1:5" ht="12.75">
      <c r="A27" s="35" t="s">
        <v>56</v>
      </c>
      <c r="E27" s="39" t="s">
        <v>2624</v>
      </c>
    </row>
    <row r="28" spans="1:5" ht="25.5">
      <c r="A28" s="35" t="s">
        <v>57</v>
      </c>
      <c r="E28" s="42" t="s">
        <v>5197</v>
      </c>
    </row>
    <row r="29" spans="1:5" ht="12.75">
      <c r="A29" t="s">
        <v>58</v>
      </c>
      <c r="E29" s="39" t="s">
        <v>5</v>
      </c>
    </row>
    <row r="30" spans="1:16" ht="25.5">
      <c r="A30" t="s">
        <v>50</v>
      </c>
      <c s="34" t="s">
        <v>27</v>
      </c>
      <c s="34" t="s">
        <v>5198</v>
      </c>
      <c s="35" t="s">
        <v>5</v>
      </c>
      <c s="6" t="s">
        <v>5199</v>
      </c>
      <c s="36" t="s">
        <v>252</v>
      </c>
      <c s="37">
        <v>0.608</v>
      </c>
      <c s="36">
        <v>0.12107</v>
      </c>
      <c s="36">
        <f>ROUND(G30*H30,6)</f>
      </c>
      <c r="L30" s="38">
        <v>0</v>
      </c>
      <c s="32">
        <f>ROUND(ROUND(L30,2)*ROUND(G30,3),2)</f>
      </c>
      <c s="36" t="s">
        <v>386</v>
      </c>
      <c>
        <f>(M30*21)/100</f>
      </c>
      <c t="s">
        <v>28</v>
      </c>
    </row>
    <row r="31" spans="1:5" ht="38.25">
      <c r="A31" s="35" t="s">
        <v>56</v>
      </c>
      <c r="E31" s="39" t="s">
        <v>5200</v>
      </c>
    </row>
    <row r="32" spans="1:5" ht="25.5">
      <c r="A32" s="35" t="s">
        <v>57</v>
      </c>
      <c r="E32" s="42" t="s">
        <v>5201</v>
      </c>
    </row>
    <row r="33" spans="1:5" ht="12.75">
      <c r="A33" t="s">
        <v>58</v>
      </c>
      <c r="E33" s="39" t="s">
        <v>5</v>
      </c>
    </row>
    <row r="34" spans="1:13" ht="12.75">
      <c r="A34" t="s">
        <v>47</v>
      </c>
      <c r="C34" s="31" t="s">
        <v>26</v>
      </c>
      <c r="E34" s="33" t="s">
        <v>1545</v>
      </c>
      <c r="J34" s="32">
        <f>0</f>
      </c>
      <c s="32">
        <f>0</f>
      </c>
      <c s="32">
        <f>0+L35+L39+L43+L47+L51</f>
      </c>
      <c s="32">
        <f>0+M35+M39+M43+M47+M51</f>
      </c>
    </row>
    <row r="35" spans="1:16" ht="25.5">
      <c r="A35" t="s">
        <v>50</v>
      </c>
      <c s="34" t="s">
        <v>93</v>
      </c>
      <c s="34" t="s">
        <v>5202</v>
      </c>
      <c s="35" t="s">
        <v>5</v>
      </c>
      <c s="6" t="s">
        <v>5203</v>
      </c>
      <c s="36" t="s">
        <v>240</v>
      </c>
      <c s="37">
        <v>0.818</v>
      </c>
      <c s="36">
        <v>0</v>
      </c>
      <c s="36">
        <f>ROUND(G35*H35,6)</f>
      </c>
      <c r="L35" s="38">
        <v>0</v>
      </c>
      <c s="32">
        <f>ROUND(ROUND(L35,2)*ROUND(G35,3),2)</f>
      </c>
      <c s="36" t="s">
        <v>386</v>
      </c>
      <c>
        <f>(M35*21)/100</f>
      </c>
      <c t="s">
        <v>28</v>
      </c>
    </row>
    <row r="36" spans="1:5" ht="25.5">
      <c r="A36" s="35" t="s">
        <v>56</v>
      </c>
      <c r="E36" s="39" t="s">
        <v>5203</v>
      </c>
    </row>
    <row r="37" spans="1:5" ht="12.75">
      <c r="A37" s="35" t="s">
        <v>57</v>
      </c>
      <c r="E37" s="40" t="s">
        <v>5</v>
      </c>
    </row>
    <row r="38" spans="1:5" ht="12.75">
      <c r="A38" t="s">
        <v>58</v>
      </c>
      <c r="E38" s="39" t="s">
        <v>5</v>
      </c>
    </row>
    <row r="39" spans="1:16" ht="12.75">
      <c r="A39" t="s">
        <v>50</v>
      </c>
      <c s="34" t="s">
        <v>97</v>
      </c>
      <c s="34" t="s">
        <v>5204</v>
      </c>
      <c s="35" t="s">
        <v>5</v>
      </c>
      <c s="6" t="s">
        <v>5205</v>
      </c>
      <c s="36" t="s">
        <v>240</v>
      </c>
      <c s="37">
        <v>0.748</v>
      </c>
      <c s="36">
        <v>1</v>
      </c>
      <c s="36">
        <f>ROUND(G39*H39,6)</f>
      </c>
      <c r="L39" s="38">
        <v>0</v>
      </c>
      <c s="32">
        <f>ROUND(ROUND(L39,2)*ROUND(G39,3),2)</f>
      </c>
      <c s="36" t="s">
        <v>386</v>
      </c>
      <c>
        <f>(M39*21)/100</f>
      </c>
      <c t="s">
        <v>28</v>
      </c>
    </row>
    <row r="40" spans="1:5" ht="12.75">
      <c r="A40" s="35" t="s">
        <v>56</v>
      </c>
      <c r="E40" s="39" t="s">
        <v>5205</v>
      </c>
    </row>
    <row r="41" spans="1:5" ht="25.5">
      <c r="A41" s="35" t="s">
        <v>57</v>
      </c>
      <c r="E41" s="40" t="s">
        <v>5206</v>
      </c>
    </row>
    <row r="42" spans="1:5" ht="38.25">
      <c r="A42" t="s">
        <v>58</v>
      </c>
      <c r="E42" s="39" t="s">
        <v>5207</v>
      </c>
    </row>
    <row r="43" spans="1:16" ht="12.75">
      <c r="A43" t="s">
        <v>50</v>
      </c>
      <c s="34" t="s">
        <v>65</v>
      </c>
      <c s="34" t="s">
        <v>5208</v>
      </c>
      <c s="35" t="s">
        <v>5</v>
      </c>
      <c s="6" t="s">
        <v>5209</v>
      </c>
      <c s="36" t="s">
        <v>240</v>
      </c>
      <c s="37">
        <v>0.058</v>
      </c>
      <c s="36">
        <v>1</v>
      </c>
      <c s="36">
        <f>ROUND(G43*H43,6)</f>
      </c>
      <c r="L43" s="38">
        <v>0</v>
      </c>
      <c s="32">
        <f>ROUND(ROUND(L43,2)*ROUND(G43,3),2)</f>
      </c>
      <c s="36" t="s">
        <v>386</v>
      </c>
      <c>
        <f>(M43*21)/100</f>
      </c>
      <c t="s">
        <v>28</v>
      </c>
    </row>
    <row r="44" spans="1:5" ht="12.75">
      <c r="A44" s="35" t="s">
        <v>56</v>
      </c>
      <c r="E44" s="39" t="s">
        <v>5209</v>
      </c>
    </row>
    <row r="45" spans="1:5" ht="76.5">
      <c r="A45" s="35" t="s">
        <v>57</v>
      </c>
      <c r="E45" s="42" t="s">
        <v>5210</v>
      </c>
    </row>
    <row r="46" spans="1:5" ht="38.25">
      <c r="A46" t="s">
        <v>58</v>
      </c>
      <c r="E46" s="39" t="s">
        <v>5211</v>
      </c>
    </row>
    <row r="47" spans="1:16" ht="12.75">
      <c r="A47" t="s">
        <v>50</v>
      </c>
      <c s="34" t="s">
        <v>103</v>
      </c>
      <c s="34" t="s">
        <v>5212</v>
      </c>
      <c s="35" t="s">
        <v>5</v>
      </c>
      <c s="6" t="s">
        <v>5213</v>
      </c>
      <c s="36" t="s">
        <v>240</v>
      </c>
      <c s="37">
        <v>0.091</v>
      </c>
      <c s="36">
        <v>1</v>
      </c>
      <c s="36">
        <f>ROUND(G47*H47,6)</f>
      </c>
      <c r="L47" s="38">
        <v>0</v>
      </c>
      <c s="32">
        <f>ROUND(ROUND(L47,2)*ROUND(G47,3),2)</f>
      </c>
      <c s="36" t="s">
        <v>386</v>
      </c>
      <c>
        <f>(M47*21)/100</f>
      </c>
      <c t="s">
        <v>28</v>
      </c>
    </row>
    <row r="48" spans="1:5" ht="12.75">
      <c r="A48" s="35" t="s">
        <v>56</v>
      </c>
      <c r="E48" s="39" t="s">
        <v>5213</v>
      </c>
    </row>
    <row r="49" spans="1:5" ht="25.5">
      <c r="A49" s="35" t="s">
        <v>57</v>
      </c>
      <c r="E49" s="40" t="s">
        <v>5214</v>
      </c>
    </row>
    <row r="50" spans="1:5" ht="38.25">
      <c r="A50" t="s">
        <v>58</v>
      </c>
      <c r="E50" s="39" t="s">
        <v>5215</v>
      </c>
    </row>
    <row r="51" spans="1:16" ht="12.75">
      <c r="A51" t="s">
        <v>50</v>
      </c>
      <c s="34" t="s">
        <v>107</v>
      </c>
      <c s="34" t="s">
        <v>2143</v>
      </c>
      <c s="35" t="s">
        <v>5</v>
      </c>
      <c s="6" t="s">
        <v>5216</v>
      </c>
      <c s="36" t="s">
        <v>54</v>
      </c>
      <c s="37">
        <v>26.4</v>
      </c>
      <c s="36">
        <v>0</v>
      </c>
      <c s="36">
        <f>ROUND(G51*H51,6)</f>
      </c>
      <c r="L51" s="38">
        <v>0</v>
      </c>
      <c s="32">
        <f>ROUND(ROUND(L51,2)*ROUND(G51,3),2)</f>
      </c>
      <c s="36" t="s">
        <v>55</v>
      </c>
      <c>
        <f>(M51*21)/100</f>
      </c>
      <c t="s">
        <v>28</v>
      </c>
    </row>
    <row r="52" spans="1:5" ht="12.75">
      <c r="A52" s="35" t="s">
        <v>56</v>
      </c>
      <c r="E52" s="39" t="s">
        <v>5216</v>
      </c>
    </row>
    <row r="53" spans="1:5" ht="25.5">
      <c r="A53" s="35" t="s">
        <v>57</v>
      </c>
      <c r="E53" s="40" t="s">
        <v>5217</v>
      </c>
    </row>
    <row r="54" spans="1:5" ht="12.75">
      <c r="A54" t="s">
        <v>58</v>
      </c>
      <c r="E54" s="39" t="s">
        <v>5</v>
      </c>
    </row>
    <row r="55" spans="1:13" ht="12.75">
      <c r="A55" t="s">
        <v>47</v>
      </c>
      <c r="C55" s="31" t="s">
        <v>1552</v>
      </c>
      <c r="E55" s="33" t="s">
        <v>1553</v>
      </c>
      <c r="J55" s="32">
        <f>0</f>
      </c>
      <c s="32">
        <f>0</f>
      </c>
      <c s="32">
        <f>0+L56+L60+L64+L68+L72+L76+L80</f>
      </c>
      <c s="32">
        <f>0+M56+M60+M64+M68+M72+M76+M80</f>
      </c>
    </row>
    <row r="56" spans="1:16" ht="25.5">
      <c r="A56" t="s">
        <v>50</v>
      </c>
      <c s="34" t="s">
        <v>197</v>
      </c>
      <c s="34" t="s">
        <v>5218</v>
      </c>
      <c s="35" t="s">
        <v>5</v>
      </c>
      <c s="6" t="s">
        <v>5219</v>
      </c>
      <c s="36" t="s">
        <v>1278</v>
      </c>
      <c s="37">
        <v>1</v>
      </c>
      <c s="36">
        <v>0</v>
      </c>
      <c s="36">
        <f>ROUND(G56*H56,6)</f>
      </c>
      <c r="L56" s="38">
        <v>0</v>
      </c>
      <c s="32">
        <f>ROUND(ROUND(L56,2)*ROUND(G56,3),2)</f>
      </c>
      <c s="36" t="s">
        <v>55</v>
      </c>
      <c>
        <f>(M56*21)/100</f>
      </c>
      <c t="s">
        <v>28</v>
      </c>
    </row>
    <row r="57" spans="1:5" ht="102">
      <c r="A57" s="35" t="s">
        <v>56</v>
      </c>
      <c r="E57" s="39" t="s">
        <v>5220</v>
      </c>
    </row>
    <row r="58" spans="1:5" ht="12.75">
      <c r="A58" s="35" t="s">
        <v>57</v>
      </c>
      <c r="E58" s="40" t="s">
        <v>5</v>
      </c>
    </row>
    <row r="59" spans="1:5" ht="12.75">
      <c r="A59" t="s">
        <v>58</v>
      </c>
      <c r="E59" s="39" t="s">
        <v>5</v>
      </c>
    </row>
    <row r="60" spans="1:16" ht="25.5">
      <c r="A60" t="s">
        <v>50</v>
      </c>
      <c s="34" t="s">
        <v>201</v>
      </c>
      <c s="34" t="s">
        <v>5221</v>
      </c>
      <c s="35" t="s">
        <v>5</v>
      </c>
      <c s="6" t="s">
        <v>5222</v>
      </c>
      <c s="36" t="s">
        <v>1278</v>
      </c>
      <c s="37">
        <v>1</v>
      </c>
      <c s="36">
        <v>0</v>
      </c>
      <c s="36">
        <f>ROUND(G60*H60,6)</f>
      </c>
      <c r="L60" s="38">
        <v>0</v>
      </c>
      <c s="32">
        <f>ROUND(ROUND(L60,2)*ROUND(G60,3),2)</f>
      </c>
      <c s="36" t="s">
        <v>55</v>
      </c>
      <c>
        <f>(M60*21)/100</f>
      </c>
      <c t="s">
        <v>28</v>
      </c>
    </row>
    <row r="61" spans="1:5" ht="25.5">
      <c r="A61" s="35" t="s">
        <v>56</v>
      </c>
      <c r="E61" s="39" t="s">
        <v>5222</v>
      </c>
    </row>
    <row r="62" spans="1:5" ht="12.75">
      <c r="A62" s="35" t="s">
        <v>57</v>
      </c>
      <c r="E62" s="40" t="s">
        <v>5</v>
      </c>
    </row>
    <row r="63" spans="1:5" ht="12.75">
      <c r="A63" t="s">
        <v>58</v>
      </c>
      <c r="E63" s="39" t="s">
        <v>5</v>
      </c>
    </row>
    <row r="64" spans="1:16" ht="25.5">
      <c r="A64" t="s">
        <v>50</v>
      </c>
      <c s="34" t="s">
        <v>205</v>
      </c>
      <c s="34" t="s">
        <v>5223</v>
      </c>
      <c s="35" t="s">
        <v>5</v>
      </c>
      <c s="6" t="s">
        <v>5224</v>
      </c>
      <c s="36" t="s">
        <v>54</v>
      </c>
      <c s="37">
        <v>1</v>
      </c>
      <c s="36">
        <v>0</v>
      </c>
      <c s="36">
        <f>ROUND(G64*H64,6)</f>
      </c>
      <c r="L64" s="38">
        <v>0</v>
      </c>
      <c s="32">
        <f>ROUND(ROUND(L64,2)*ROUND(G64,3),2)</f>
      </c>
      <c s="36" t="s">
        <v>55</v>
      </c>
      <c>
        <f>(M64*21)/100</f>
      </c>
      <c t="s">
        <v>28</v>
      </c>
    </row>
    <row r="65" spans="1:5" ht="25.5">
      <c r="A65" s="35" t="s">
        <v>56</v>
      </c>
      <c r="E65" s="39" t="s">
        <v>5224</v>
      </c>
    </row>
    <row r="66" spans="1:5" ht="12.75">
      <c r="A66" s="35" t="s">
        <v>57</v>
      </c>
      <c r="E66" s="40" t="s">
        <v>5</v>
      </c>
    </row>
    <row r="67" spans="1:5" ht="12.75">
      <c r="A67" t="s">
        <v>58</v>
      </c>
      <c r="E67" s="39" t="s">
        <v>5</v>
      </c>
    </row>
    <row r="68" spans="1:16" ht="12.75">
      <c r="A68" t="s">
        <v>50</v>
      </c>
      <c s="34" t="s">
        <v>209</v>
      </c>
      <c s="34" t="s">
        <v>5225</v>
      </c>
      <c s="35" t="s">
        <v>5</v>
      </c>
      <c s="6" t="s">
        <v>5226</v>
      </c>
      <c s="36" t="s">
        <v>54</v>
      </c>
      <c s="37">
        <v>1</v>
      </c>
      <c s="36">
        <v>0</v>
      </c>
      <c s="36">
        <f>ROUND(G68*H68,6)</f>
      </c>
      <c r="L68" s="38">
        <v>0</v>
      </c>
      <c s="32">
        <f>ROUND(ROUND(L68,2)*ROUND(G68,3),2)</f>
      </c>
      <c s="36" t="s">
        <v>55</v>
      </c>
      <c>
        <f>(M68*21)/100</f>
      </c>
      <c t="s">
        <v>28</v>
      </c>
    </row>
    <row r="69" spans="1:5" ht="12.75">
      <c r="A69" s="35" t="s">
        <v>56</v>
      </c>
      <c r="E69" s="39" t="s">
        <v>5226</v>
      </c>
    </row>
    <row r="70" spans="1:5" ht="12.75">
      <c r="A70" s="35" t="s">
        <v>57</v>
      </c>
      <c r="E70" s="40" t="s">
        <v>5</v>
      </c>
    </row>
    <row r="71" spans="1:5" ht="12.75">
      <c r="A71" t="s">
        <v>58</v>
      </c>
      <c r="E71" s="39" t="s">
        <v>5</v>
      </c>
    </row>
    <row r="72" spans="1:16" ht="12.75">
      <c r="A72" t="s">
        <v>50</v>
      </c>
      <c s="34" t="s">
        <v>213</v>
      </c>
      <c s="34" t="s">
        <v>5227</v>
      </c>
      <c s="35" t="s">
        <v>5</v>
      </c>
      <c s="6" t="s">
        <v>5228</v>
      </c>
      <c s="36" t="s">
        <v>54</v>
      </c>
      <c s="37">
        <v>1</v>
      </c>
      <c s="36">
        <v>0</v>
      </c>
      <c s="36">
        <f>ROUND(G72*H72,6)</f>
      </c>
      <c r="L72" s="38">
        <v>0</v>
      </c>
      <c s="32">
        <f>ROUND(ROUND(L72,2)*ROUND(G72,3),2)</f>
      </c>
      <c s="36" t="s">
        <v>55</v>
      </c>
      <c>
        <f>(M72*21)/100</f>
      </c>
      <c t="s">
        <v>28</v>
      </c>
    </row>
    <row r="73" spans="1:5" ht="12.75">
      <c r="A73" s="35" t="s">
        <v>56</v>
      </c>
      <c r="E73" s="39" t="s">
        <v>5228</v>
      </c>
    </row>
    <row r="74" spans="1:5" ht="12.75">
      <c r="A74" s="35" t="s">
        <v>57</v>
      </c>
      <c r="E74" s="40" t="s">
        <v>5</v>
      </c>
    </row>
    <row r="75" spans="1:5" ht="12.75">
      <c r="A75" t="s">
        <v>58</v>
      </c>
      <c r="E75" s="39" t="s">
        <v>5</v>
      </c>
    </row>
    <row r="76" spans="1:16" ht="12.75">
      <c r="A76" t="s">
        <v>50</v>
      </c>
      <c s="34" t="s">
        <v>217</v>
      </c>
      <c s="34" t="s">
        <v>5229</v>
      </c>
      <c s="35" t="s">
        <v>5</v>
      </c>
      <c s="6" t="s">
        <v>5230</v>
      </c>
      <c s="36" t="s">
        <v>54</v>
      </c>
      <c s="37">
        <v>1</v>
      </c>
      <c s="36">
        <v>0</v>
      </c>
      <c s="36">
        <f>ROUND(G76*H76,6)</f>
      </c>
      <c r="L76" s="38">
        <v>0</v>
      </c>
      <c s="32">
        <f>ROUND(ROUND(L76,2)*ROUND(G76,3),2)</f>
      </c>
      <c s="36" t="s">
        <v>55</v>
      </c>
      <c>
        <f>(M76*21)/100</f>
      </c>
      <c t="s">
        <v>28</v>
      </c>
    </row>
    <row r="77" spans="1:5" ht="12.75">
      <c r="A77" s="35" t="s">
        <v>56</v>
      </c>
      <c r="E77" s="39" t="s">
        <v>5230</v>
      </c>
    </row>
    <row r="78" spans="1:5" ht="12.75">
      <c r="A78" s="35" t="s">
        <v>57</v>
      </c>
      <c r="E78" s="40" t="s">
        <v>5</v>
      </c>
    </row>
    <row r="79" spans="1:5" ht="12.75">
      <c r="A79" t="s">
        <v>58</v>
      </c>
      <c r="E79" s="39" t="s">
        <v>5</v>
      </c>
    </row>
    <row r="80" spans="1:16" ht="12.75">
      <c r="A80" t="s">
        <v>50</v>
      </c>
      <c s="34" t="s">
        <v>290</v>
      </c>
      <c s="34" t="s">
        <v>5231</v>
      </c>
      <c s="35" t="s">
        <v>5</v>
      </c>
      <c s="6" t="s">
        <v>5232</v>
      </c>
      <c s="36" t="s">
        <v>54</v>
      </c>
      <c s="37">
        <v>1</v>
      </c>
      <c s="36">
        <v>0</v>
      </c>
      <c s="36">
        <f>ROUND(G80*H80,6)</f>
      </c>
      <c r="L80" s="38">
        <v>0</v>
      </c>
      <c s="32">
        <f>ROUND(ROUND(L80,2)*ROUND(G80,3),2)</f>
      </c>
      <c s="36" t="s">
        <v>55</v>
      </c>
      <c>
        <f>(M80*21)/100</f>
      </c>
      <c t="s">
        <v>28</v>
      </c>
    </row>
    <row r="81" spans="1:5" ht="12.75">
      <c r="A81" s="35" t="s">
        <v>56</v>
      </c>
      <c r="E81" s="39" t="s">
        <v>5232</v>
      </c>
    </row>
    <row r="82" spans="1:5" ht="12.75">
      <c r="A82" s="35" t="s">
        <v>57</v>
      </c>
      <c r="E82" s="40" t="s">
        <v>5</v>
      </c>
    </row>
    <row r="83" spans="1:5" ht="12.75">
      <c r="A83" t="s">
        <v>58</v>
      </c>
      <c r="E83" s="39" t="s">
        <v>5</v>
      </c>
    </row>
    <row r="84" spans="1:13" ht="12.75">
      <c r="A84" t="s">
        <v>47</v>
      </c>
      <c r="C84" s="31" t="s">
        <v>82</v>
      </c>
      <c r="E84" s="33" t="s">
        <v>1424</v>
      </c>
      <c r="J84" s="32">
        <f>0</f>
      </c>
      <c s="32">
        <f>0</f>
      </c>
      <c s="32">
        <f>0+L85+L89+L93+L97+L101</f>
      </c>
      <c s="32">
        <f>0+M85+M89+M93+M97+M101</f>
      </c>
    </row>
    <row r="85" spans="1:16" ht="25.5">
      <c r="A85" t="s">
        <v>50</v>
      </c>
      <c s="34" t="s">
        <v>110</v>
      </c>
      <c s="34" t="s">
        <v>5233</v>
      </c>
      <c s="35" t="s">
        <v>5</v>
      </c>
      <c s="6" t="s">
        <v>5234</v>
      </c>
      <c s="36" t="s">
        <v>240</v>
      </c>
      <c s="37">
        <v>0.798</v>
      </c>
      <c s="36">
        <v>0</v>
      </c>
      <c s="36">
        <f>ROUND(G85*H85,6)</f>
      </c>
      <c r="L85" s="38">
        <v>0</v>
      </c>
      <c s="32">
        <f>ROUND(ROUND(L85,2)*ROUND(G85,3),2)</f>
      </c>
      <c s="36" t="s">
        <v>386</v>
      </c>
      <c>
        <f>(M85*21)/100</f>
      </c>
      <c t="s">
        <v>28</v>
      </c>
    </row>
    <row r="86" spans="1:5" ht="25.5">
      <c r="A86" s="35" t="s">
        <v>56</v>
      </c>
      <c r="E86" s="39" t="s">
        <v>5234</v>
      </c>
    </row>
    <row r="87" spans="1:5" ht="12.75">
      <c r="A87" s="35" t="s">
        <v>57</v>
      </c>
      <c r="E87" s="40" t="s">
        <v>5</v>
      </c>
    </row>
    <row r="88" spans="1:5" ht="12.75">
      <c r="A88" t="s">
        <v>58</v>
      </c>
      <c r="E88" s="39" t="s">
        <v>5</v>
      </c>
    </row>
    <row r="89" spans="1:16" ht="12.75">
      <c r="A89" t="s">
        <v>50</v>
      </c>
      <c s="34" t="s">
        <v>113</v>
      </c>
      <c s="34" t="s">
        <v>5235</v>
      </c>
      <c s="35" t="s">
        <v>5</v>
      </c>
      <c s="6" t="s">
        <v>5236</v>
      </c>
      <c s="36" t="s">
        <v>240</v>
      </c>
      <c s="37">
        <v>0.46</v>
      </c>
      <c s="36">
        <v>1</v>
      </c>
      <c s="36">
        <f>ROUND(G89*H89,6)</f>
      </c>
      <c r="L89" s="38">
        <v>0</v>
      </c>
      <c s="32">
        <f>ROUND(ROUND(L89,2)*ROUND(G89,3),2)</f>
      </c>
      <c s="36" t="s">
        <v>386</v>
      </c>
      <c>
        <f>(M89*21)/100</f>
      </c>
      <c t="s">
        <v>28</v>
      </c>
    </row>
    <row r="90" spans="1:5" ht="12.75">
      <c r="A90" s="35" t="s">
        <v>56</v>
      </c>
      <c r="E90" s="39" t="s">
        <v>5236</v>
      </c>
    </row>
    <row r="91" spans="1:5" ht="63.75">
      <c r="A91" s="35" t="s">
        <v>57</v>
      </c>
      <c r="E91" s="42" t="s">
        <v>5237</v>
      </c>
    </row>
    <row r="92" spans="1:5" ht="38.25">
      <c r="A92" t="s">
        <v>58</v>
      </c>
      <c r="E92" s="39" t="s">
        <v>5238</v>
      </c>
    </row>
    <row r="93" spans="1:16" ht="12.75">
      <c r="A93" t="s">
        <v>50</v>
      </c>
      <c s="34" t="s">
        <v>116</v>
      </c>
      <c s="34" t="s">
        <v>5239</v>
      </c>
      <c s="35" t="s">
        <v>5</v>
      </c>
      <c s="6" t="s">
        <v>5240</v>
      </c>
      <c s="36" t="s">
        <v>240</v>
      </c>
      <c s="37">
        <v>0.062</v>
      </c>
      <c s="36">
        <v>1</v>
      </c>
      <c s="36">
        <f>ROUND(G93*H93,6)</f>
      </c>
      <c r="L93" s="38">
        <v>0</v>
      </c>
      <c s="32">
        <f>ROUND(ROUND(L93,2)*ROUND(G93,3),2)</f>
      </c>
      <c s="36" t="s">
        <v>386</v>
      </c>
      <c>
        <f>(M93*21)/100</f>
      </c>
      <c t="s">
        <v>28</v>
      </c>
    </row>
    <row r="94" spans="1:5" ht="12.75">
      <c r="A94" s="35" t="s">
        <v>56</v>
      </c>
      <c r="E94" s="39" t="s">
        <v>5240</v>
      </c>
    </row>
    <row r="95" spans="1:5" ht="38.25">
      <c r="A95" s="35" t="s">
        <v>57</v>
      </c>
      <c r="E95" s="42" t="s">
        <v>5241</v>
      </c>
    </row>
    <row r="96" spans="1:5" ht="38.25">
      <c r="A96" t="s">
        <v>58</v>
      </c>
      <c r="E96" s="39" t="s">
        <v>5242</v>
      </c>
    </row>
    <row r="97" spans="1:16" ht="12.75">
      <c r="A97" t="s">
        <v>50</v>
      </c>
      <c s="34" t="s">
        <v>120</v>
      </c>
      <c s="34" t="s">
        <v>5243</v>
      </c>
      <c s="35" t="s">
        <v>5</v>
      </c>
      <c s="6" t="s">
        <v>5244</v>
      </c>
      <c s="36" t="s">
        <v>240</v>
      </c>
      <c s="37">
        <v>0.231</v>
      </c>
      <c s="36">
        <v>1</v>
      </c>
      <c s="36">
        <f>ROUND(G97*H97,6)</f>
      </c>
      <c r="L97" s="38">
        <v>0</v>
      </c>
      <c s="32">
        <f>ROUND(ROUND(L97,2)*ROUND(G97,3),2)</f>
      </c>
      <c s="36" t="s">
        <v>386</v>
      </c>
      <c>
        <f>(M97*21)/100</f>
      </c>
      <c t="s">
        <v>28</v>
      </c>
    </row>
    <row r="98" spans="1:5" ht="12.75">
      <c r="A98" s="35" t="s">
        <v>56</v>
      </c>
      <c r="E98" s="39" t="s">
        <v>5244</v>
      </c>
    </row>
    <row r="99" spans="1:5" ht="63.75">
      <c r="A99" s="35" t="s">
        <v>57</v>
      </c>
      <c r="E99" s="42" t="s">
        <v>5245</v>
      </c>
    </row>
    <row r="100" spans="1:5" ht="38.25">
      <c r="A100" t="s">
        <v>58</v>
      </c>
      <c r="E100" s="39" t="s">
        <v>5246</v>
      </c>
    </row>
    <row r="101" spans="1:16" ht="12.75">
      <c r="A101" t="s">
        <v>50</v>
      </c>
      <c s="34" t="s">
        <v>124</v>
      </c>
      <c s="34" t="s">
        <v>5247</v>
      </c>
      <c s="35" t="s">
        <v>5</v>
      </c>
      <c s="6" t="s">
        <v>5248</v>
      </c>
      <c s="36" t="s">
        <v>240</v>
      </c>
      <c s="37">
        <v>0.012</v>
      </c>
      <c s="36">
        <v>1</v>
      </c>
      <c s="36">
        <f>ROUND(G101*H101,6)</f>
      </c>
      <c r="L101" s="38">
        <v>0</v>
      </c>
      <c s="32">
        <f>ROUND(ROUND(L101,2)*ROUND(G101,3),2)</f>
      </c>
      <c s="36" t="s">
        <v>386</v>
      </c>
      <c>
        <f>(M101*21)/100</f>
      </c>
      <c t="s">
        <v>28</v>
      </c>
    </row>
    <row r="102" spans="1:5" ht="12.75">
      <c r="A102" s="35" t="s">
        <v>56</v>
      </c>
      <c r="E102" s="39" t="s">
        <v>5248</v>
      </c>
    </row>
    <row r="103" spans="1:5" ht="38.25">
      <c r="A103" s="35" t="s">
        <v>57</v>
      </c>
      <c r="E103" s="42" t="s">
        <v>5249</v>
      </c>
    </row>
    <row r="104" spans="1:5" ht="38.25">
      <c r="A104" t="s">
        <v>58</v>
      </c>
      <c r="E104" s="39" t="s">
        <v>5250</v>
      </c>
    </row>
    <row r="105" spans="1:13" ht="12.75">
      <c r="A105" t="s">
        <v>47</v>
      </c>
      <c r="C105" s="31" t="s">
        <v>86</v>
      </c>
      <c r="E105" s="33" t="s">
        <v>1427</v>
      </c>
      <c r="J105" s="32">
        <f>0</f>
      </c>
      <c s="32">
        <f>0</f>
      </c>
      <c s="32">
        <f>0+L106+L110+L114</f>
      </c>
      <c s="32">
        <f>0+M106+M110+M114</f>
      </c>
    </row>
    <row r="106" spans="1:16" ht="25.5">
      <c r="A106" t="s">
        <v>50</v>
      </c>
      <c s="34" t="s">
        <v>128</v>
      </c>
      <c s="34" t="s">
        <v>5251</v>
      </c>
      <c s="35" t="s">
        <v>5</v>
      </c>
      <c s="6" t="s">
        <v>5252</v>
      </c>
      <c s="36" t="s">
        <v>252</v>
      </c>
      <c s="37">
        <v>25.439</v>
      </c>
      <c s="36">
        <v>0</v>
      </c>
      <c s="36">
        <f>ROUND(G106*H106,6)</f>
      </c>
      <c r="L106" s="38">
        <v>0</v>
      </c>
      <c s="32">
        <f>ROUND(ROUND(L106,2)*ROUND(G106,3),2)</f>
      </c>
      <c s="36" t="s">
        <v>386</v>
      </c>
      <c>
        <f>(M106*21)/100</f>
      </c>
      <c t="s">
        <v>28</v>
      </c>
    </row>
    <row r="107" spans="1:5" ht="25.5">
      <c r="A107" s="35" t="s">
        <v>56</v>
      </c>
      <c r="E107" s="39" t="s">
        <v>5252</v>
      </c>
    </row>
    <row r="108" spans="1:5" ht="25.5">
      <c r="A108" s="35" t="s">
        <v>57</v>
      </c>
      <c r="E108" s="42" t="s">
        <v>5253</v>
      </c>
    </row>
    <row r="109" spans="1:5" ht="12.75">
      <c r="A109" t="s">
        <v>58</v>
      </c>
      <c r="E109" s="39" t="s">
        <v>5</v>
      </c>
    </row>
    <row r="110" spans="1:16" ht="25.5">
      <c r="A110" t="s">
        <v>50</v>
      </c>
      <c s="34" t="s">
        <v>131</v>
      </c>
      <c s="34" t="s">
        <v>1444</v>
      </c>
      <c s="35" t="s">
        <v>5</v>
      </c>
      <c s="6" t="s">
        <v>1445</v>
      </c>
      <c s="36" t="s">
        <v>252</v>
      </c>
      <c s="37">
        <v>25.439</v>
      </c>
      <c s="36">
        <v>0</v>
      </c>
      <c s="36">
        <f>ROUND(G110*H110,6)</f>
      </c>
      <c r="L110" s="38">
        <v>0</v>
      </c>
      <c s="32">
        <f>ROUND(ROUND(L110,2)*ROUND(G110,3),2)</f>
      </c>
      <c s="36" t="s">
        <v>386</v>
      </c>
      <c>
        <f>(M110*21)/100</f>
      </c>
      <c t="s">
        <v>28</v>
      </c>
    </row>
    <row r="111" spans="1:5" ht="25.5">
      <c r="A111" s="35" t="s">
        <v>56</v>
      </c>
      <c r="E111" s="39" t="s">
        <v>1445</v>
      </c>
    </row>
    <row r="112" spans="1:5" ht="12.75">
      <c r="A112" s="35" t="s">
        <v>57</v>
      </c>
      <c r="E112" s="40" t="s">
        <v>5254</v>
      </c>
    </row>
    <row r="113" spans="1:5" ht="12.75">
      <c r="A113" t="s">
        <v>58</v>
      </c>
      <c r="E113" s="39" t="s">
        <v>5</v>
      </c>
    </row>
    <row r="114" spans="1:16" ht="12.75">
      <c r="A114" t="s">
        <v>50</v>
      </c>
      <c s="34" t="s">
        <v>135</v>
      </c>
      <c s="34" t="s">
        <v>5255</v>
      </c>
      <c s="35" t="s">
        <v>5</v>
      </c>
      <c s="6" t="s">
        <v>5256</v>
      </c>
      <c s="36" t="s">
        <v>252</v>
      </c>
      <c s="37">
        <v>25.439</v>
      </c>
      <c s="36">
        <v>0</v>
      </c>
      <c s="36">
        <f>ROUND(G114*H114,6)</f>
      </c>
      <c r="L114" s="38">
        <v>0</v>
      </c>
      <c s="32">
        <f>ROUND(ROUND(L114,2)*ROUND(G114,3),2)</f>
      </c>
      <c s="36" t="s">
        <v>386</v>
      </c>
      <c>
        <f>(M114*21)/100</f>
      </c>
      <c t="s">
        <v>28</v>
      </c>
    </row>
    <row r="115" spans="1:5" ht="12.75">
      <c r="A115" s="35" t="s">
        <v>56</v>
      </c>
      <c r="E115" s="39" t="s">
        <v>5256</v>
      </c>
    </row>
    <row r="116" spans="1:5" ht="25.5">
      <c r="A116" s="35" t="s">
        <v>57</v>
      </c>
      <c r="E116" s="42" t="s">
        <v>5253</v>
      </c>
    </row>
    <row r="117" spans="1:5" ht="12.75">
      <c r="A117" t="s">
        <v>58</v>
      </c>
      <c r="E117" s="39" t="s">
        <v>5</v>
      </c>
    </row>
    <row r="118" spans="1:13" ht="12.75">
      <c r="A118" t="s">
        <v>47</v>
      </c>
      <c r="C118" s="31" t="s">
        <v>27</v>
      </c>
      <c r="E118" s="33" t="s">
        <v>1557</v>
      </c>
      <c r="J118" s="32">
        <f>0</f>
      </c>
      <c s="32">
        <f>0</f>
      </c>
      <c s="32">
        <f>0+L119</f>
      </c>
      <c s="32">
        <f>0+M119</f>
      </c>
    </row>
    <row r="119" spans="1:16" ht="12.75">
      <c r="A119" t="s">
        <v>50</v>
      </c>
      <c s="34" t="s">
        <v>138</v>
      </c>
      <c s="34" t="s">
        <v>5257</v>
      </c>
      <c s="35" t="s">
        <v>5</v>
      </c>
      <c s="6" t="s">
        <v>5258</v>
      </c>
      <c s="36" t="s">
        <v>305</v>
      </c>
      <c s="37">
        <v>1594.072</v>
      </c>
      <c s="36">
        <v>0.00014</v>
      </c>
      <c s="36">
        <f>ROUND(G119*H119,6)</f>
      </c>
      <c r="L119" s="38">
        <v>0</v>
      </c>
      <c s="32">
        <f>ROUND(ROUND(L119,2)*ROUND(G119,3),2)</f>
      </c>
      <c s="36" t="s">
        <v>386</v>
      </c>
      <c>
        <f>(M119*21)/100</f>
      </c>
      <c t="s">
        <v>28</v>
      </c>
    </row>
    <row r="120" spans="1:5" ht="12.75">
      <c r="A120" s="35" t="s">
        <v>56</v>
      </c>
      <c r="E120" s="39" t="s">
        <v>5258</v>
      </c>
    </row>
    <row r="121" spans="1:5" ht="12.75">
      <c r="A121" s="35" t="s">
        <v>57</v>
      </c>
      <c r="E121" s="40" t="s">
        <v>5</v>
      </c>
    </row>
    <row r="122" spans="1:5" ht="12.75">
      <c r="A122" t="s">
        <v>58</v>
      </c>
      <c r="E122" s="39" t="s">
        <v>5</v>
      </c>
    </row>
    <row r="123" spans="1:13" ht="12.75">
      <c r="A123" t="s">
        <v>47</v>
      </c>
      <c r="C123" s="31" t="s">
        <v>1927</v>
      </c>
      <c r="E123" s="33" t="s">
        <v>1928</v>
      </c>
      <c r="J123" s="32">
        <f>0</f>
      </c>
      <c s="32">
        <f>0</f>
      </c>
      <c s="32">
        <f>0+L124+L128+L132+L136+L140</f>
      </c>
      <c s="32">
        <f>0+M124+M128+M132+M136+M140</f>
      </c>
    </row>
    <row r="124" spans="1:16" ht="25.5">
      <c r="A124" t="s">
        <v>50</v>
      </c>
      <c s="34" t="s">
        <v>161</v>
      </c>
      <c s="34" t="s">
        <v>5259</v>
      </c>
      <c s="35" t="s">
        <v>5</v>
      </c>
      <c s="6" t="s">
        <v>5260</v>
      </c>
      <c s="36" t="s">
        <v>252</v>
      </c>
      <c s="37">
        <v>26.05</v>
      </c>
      <c s="36">
        <v>0.0001</v>
      </c>
      <c s="36">
        <f>ROUND(G124*H124,6)</f>
      </c>
      <c r="L124" s="38">
        <v>0</v>
      </c>
      <c s="32">
        <f>ROUND(ROUND(L124,2)*ROUND(G124,3),2)</f>
      </c>
      <c s="36" t="s">
        <v>386</v>
      </c>
      <c>
        <f>(M124*21)/100</f>
      </c>
      <c t="s">
        <v>28</v>
      </c>
    </row>
    <row r="125" spans="1:5" ht="25.5">
      <c r="A125" s="35" t="s">
        <v>56</v>
      </c>
      <c r="E125" s="39" t="s">
        <v>5260</v>
      </c>
    </row>
    <row r="126" spans="1:5" ht="12.75">
      <c r="A126" s="35" t="s">
        <v>57</v>
      </c>
      <c r="E126" s="40" t="s">
        <v>5261</v>
      </c>
    </row>
    <row r="127" spans="1:5" ht="12.75">
      <c r="A127" t="s">
        <v>58</v>
      </c>
      <c r="E127" s="39" t="s">
        <v>5</v>
      </c>
    </row>
    <row r="128" spans="1:16" ht="12.75">
      <c r="A128" t="s">
        <v>50</v>
      </c>
      <c s="34" t="s">
        <v>166</v>
      </c>
      <c s="34" t="s">
        <v>5262</v>
      </c>
      <c s="35" t="s">
        <v>5</v>
      </c>
      <c s="6" t="s">
        <v>5263</v>
      </c>
      <c s="36" t="s">
        <v>252</v>
      </c>
      <c s="37">
        <v>29.515</v>
      </c>
      <c s="36">
        <v>0.00614</v>
      </c>
      <c s="36">
        <f>ROUND(G128*H128,6)</f>
      </c>
      <c r="L128" s="38">
        <v>0</v>
      </c>
      <c s="32">
        <f>ROUND(ROUND(L128,2)*ROUND(G128,3),2)</f>
      </c>
      <c s="36" t="s">
        <v>386</v>
      </c>
      <c>
        <f>(M128*21)/100</f>
      </c>
      <c t="s">
        <v>28</v>
      </c>
    </row>
    <row r="129" spans="1:5" ht="12.75">
      <c r="A129" s="35" t="s">
        <v>56</v>
      </c>
      <c r="E129" s="39" t="s">
        <v>5263</v>
      </c>
    </row>
    <row r="130" spans="1:5" ht="12.75">
      <c r="A130" s="35" t="s">
        <v>57</v>
      </c>
      <c r="E130" s="40" t="s">
        <v>5</v>
      </c>
    </row>
    <row r="131" spans="1:5" ht="12.75">
      <c r="A131" t="s">
        <v>58</v>
      </c>
      <c r="E131" s="39" t="s">
        <v>5</v>
      </c>
    </row>
    <row r="132" spans="1:16" ht="12.75">
      <c r="A132" t="s">
        <v>50</v>
      </c>
      <c s="34" t="s">
        <v>172</v>
      </c>
      <c s="34" t="s">
        <v>5264</v>
      </c>
      <c s="35" t="s">
        <v>5</v>
      </c>
      <c s="6" t="s">
        <v>5265</v>
      </c>
      <c s="36" t="s">
        <v>305</v>
      </c>
      <c s="37">
        <v>200</v>
      </c>
      <c s="36">
        <v>5E-05</v>
      </c>
      <c s="36">
        <f>ROUND(G132*H132,6)</f>
      </c>
      <c r="L132" s="38">
        <v>0</v>
      </c>
      <c s="32">
        <f>ROUND(ROUND(L132,2)*ROUND(G132,3),2)</f>
      </c>
      <c s="36" t="s">
        <v>386</v>
      </c>
      <c>
        <f>(M132*21)/100</f>
      </c>
      <c t="s">
        <v>28</v>
      </c>
    </row>
    <row r="133" spans="1:5" ht="12.75">
      <c r="A133" s="35" t="s">
        <v>56</v>
      </c>
      <c r="E133" s="39" t="s">
        <v>5265</v>
      </c>
    </row>
    <row r="134" spans="1:5" ht="12.75">
      <c r="A134" s="35" t="s">
        <v>57</v>
      </c>
      <c r="E134" s="40" t="s">
        <v>5266</v>
      </c>
    </row>
    <row r="135" spans="1:5" ht="12.75">
      <c r="A135" t="s">
        <v>58</v>
      </c>
      <c r="E135" s="39" t="s">
        <v>5</v>
      </c>
    </row>
    <row r="136" spans="1:16" ht="12.75">
      <c r="A136" t="s">
        <v>50</v>
      </c>
      <c s="34" t="s">
        <v>176</v>
      </c>
      <c s="34" t="s">
        <v>2252</v>
      </c>
      <c s="35" t="s">
        <v>5</v>
      </c>
      <c s="6" t="s">
        <v>5267</v>
      </c>
      <c s="36" t="s">
        <v>54</v>
      </c>
      <c s="37">
        <v>2</v>
      </c>
      <c s="36">
        <v>0.1</v>
      </c>
      <c s="36">
        <f>ROUND(G136*H136,6)</f>
      </c>
      <c r="L136" s="38">
        <v>0</v>
      </c>
      <c s="32">
        <f>ROUND(ROUND(L136,2)*ROUND(G136,3),2)</f>
      </c>
      <c s="36" t="s">
        <v>55</v>
      </c>
      <c>
        <f>(M136*21)/100</f>
      </c>
      <c t="s">
        <v>28</v>
      </c>
    </row>
    <row r="137" spans="1:5" ht="12.75">
      <c r="A137" s="35" t="s">
        <v>56</v>
      </c>
      <c r="E137" s="39" t="s">
        <v>5267</v>
      </c>
    </row>
    <row r="138" spans="1:5" ht="12.75">
      <c r="A138" s="35" t="s">
        <v>57</v>
      </c>
      <c r="E138" s="40" t="s">
        <v>5</v>
      </c>
    </row>
    <row r="139" spans="1:5" ht="12.75">
      <c r="A139" t="s">
        <v>58</v>
      </c>
      <c r="E139" s="39" t="s">
        <v>5</v>
      </c>
    </row>
    <row r="140" spans="1:16" ht="25.5">
      <c r="A140" t="s">
        <v>50</v>
      </c>
      <c s="34" t="s">
        <v>327</v>
      </c>
      <c s="34" t="s">
        <v>5268</v>
      </c>
      <c s="35" t="s">
        <v>5</v>
      </c>
      <c s="6" t="s">
        <v>5269</v>
      </c>
      <c s="36" t="s">
        <v>240</v>
      </c>
      <c s="37">
        <v>0.394</v>
      </c>
      <c s="36">
        <v>0</v>
      </c>
      <c s="36">
        <f>ROUND(G140*H140,6)</f>
      </c>
      <c r="L140" s="38">
        <v>0</v>
      </c>
      <c s="32">
        <f>ROUND(ROUND(L140,2)*ROUND(G140,3),2)</f>
      </c>
      <c s="36" t="s">
        <v>386</v>
      </c>
      <c>
        <f>(M140*21)/100</f>
      </c>
      <c t="s">
        <v>28</v>
      </c>
    </row>
    <row r="141" spans="1:5" ht="25.5">
      <c r="A141" s="35" t="s">
        <v>56</v>
      </c>
      <c r="E141" s="39" t="s">
        <v>5269</v>
      </c>
    </row>
    <row r="142" spans="1:5" ht="12.75">
      <c r="A142" s="35" t="s">
        <v>57</v>
      </c>
      <c r="E142" s="40" t="s">
        <v>5</v>
      </c>
    </row>
    <row r="143" spans="1:5" ht="12.75">
      <c r="A143" t="s">
        <v>58</v>
      </c>
      <c r="E143" s="39" t="s">
        <v>5</v>
      </c>
    </row>
    <row r="144" spans="1:13" ht="12.75">
      <c r="A144" t="s">
        <v>47</v>
      </c>
      <c r="C144" s="31" t="s">
        <v>2591</v>
      </c>
      <c r="E144" s="33" t="s">
        <v>2592</v>
      </c>
      <c r="J144" s="32">
        <f>0</f>
      </c>
      <c s="32">
        <f>0</f>
      </c>
      <c s="32">
        <f>0+L145+L149+L153+L157</f>
      </c>
      <c s="32">
        <f>0+M145+M149+M153+M157</f>
      </c>
    </row>
    <row r="145" spans="1:16" ht="25.5">
      <c r="A145" t="s">
        <v>50</v>
      </c>
      <c s="34" t="s">
        <v>180</v>
      </c>
      <c s="34" t="s">
        <v>5270</v>
      </c>
      <c s="35" t="s">
        <v>5</v>
      </c>
      <c s="6" t="s">
        <v>5271</v>
      </c>
      <c s="36" t="s">
        <v>252</v>
      </c>
      <c s="37">
        <v>39.616</v>
      </c>
      <c s="36">
        <v>7E-05</v>
      </c>
      <c s="36">
        <f>ROUND(G145*H145,6)</f>
      </c>
      <c r="L145" s="38">
        <v>0</v>
      </c>
      <c s="32">
        <f>ROUND(ROUND(L145,2)*ROUND(G145,3),2)</f>
      </c>
      <c s="36" t="s">
        <v>386</v>
      </c>
      <c>
        <f>(M145*21)/100</f>
      </c>
      <c t="s">
        <v>28</v>
      </c>
    </row>
    <row r="146" spans="1:5" ht="25.5">
      <c r="A146" s="35" t="s">
        <v>56</v>
      </c>
      <c r="E146" s="39" t="s">
        <v>5271</v>
      </c>
    </row>
    <row r="147" spans="1:5" ht="12.75">
      <c r="A147" s="35" t="s">
        <v>57</v>
      </c>
      <c r="E147" s="40" t="s">
        <v>5</v>
      </c>
    </row>
    <row r="148" spans="1:5" ht="12.75">
      <c r="A148" t="s">
        <v>58</v>
      </c>
      <c r="E148" s="39" t="s">
        <v>5</v>
      </c>
    </row>
    <row r="149" spans="1:16" ht="25.5">
      <c r="A149" t="s">
        <v>50</v>
      </c>
      <c s="34" t="s">
        <v>184</v>
      </c>
      <c s="34" t="s">
        <v>5272</v>
      </c>
      <c s="35" t="s">
        <v>5</v>
      </c>
      <c s="6" t="s">
        <v>5273</v>
      </c>
      <c s="36" t="s">
        <v>252</v>
      </c>
      <c s="37">
        <v>39.616</v>
      </c>
      <c s="36">
        <v>0.00014</v>
      </c>
      <c s="36">
        <f>ROUND(G149*H149,6)</f>
      </c>
      <c r="L149" s="38">
        <v>0</v>
      </c>
      <c s="32">
        <f>ROUND(ROUND(L149,2)*ROUND(G149,3),2)</f>
      </c>
      <c s="36" t="s">
        <v>386</v>
      </c>
      <c>
        <f>(M149*21)/100</f>
      </c>
      <c t="s">
        <v>28</v>
      </c>
    </row>
    <row r="150" spans="1:5" ht="25.5">
      <c r="A150" s="35" t="s">
        <v>56</v>
      </c>
      <c r="E150" s="39" t="s">
        <v>5273</v>
      </c>
    </row>
    <row r="151" spans="1:5" ht="12.75">
      <c r="A151" s="35" t="s">
        <v>57</v>
      </c>
      <c r="E151" s="40" t="s">
        <v>5274</v>
      </c>
    </row>
    <row r="152" spans="1:5" ht="12.75">
      <c r="A152" t="s">
        <v>58</v>
      </c>
      <c r="E152" s="39" t="s">
        <v>5</v>
      </c>
    </row>
    <row r="153" spans="1:16" ht="12.75">
      <c r="A153" t="s">
        <v>50</v>
      </c>
      <c s="34" t="s">
        <v>188</v>
      </c>
      <c s="34" t="s">
        <v>5275</v>
      </c>
      <c s="35" t="s">
        <v>5</v>
      </c>
      <c s="6" t="s">
        <v>5276</v>
      </c>
      <c s="36" t="s">
        <v>252</v>
      </c>
      <c s="37">
        <v>39.616</v>
      </c>
      <c s="36">
        <v>0.00012</v>
      </c>
      <c s="36">
        <f>ROUND(G153*H153,6)</f>
      </c>
      <c r="L153" s="38">
        <v>0</v>
      </c>
      <c s="32">
        <f>ROUND(ROUND(L153,2)*ROUND(G153,3),2)</f>
      </c>
      <c s="36" t="s">
        <v>386</v>
      </c>
      <c>
        <f>(M153*21)/100</f>
      </c>
      <c t="s">
        <v>28</v>
      </c>
    </row>
    <row r="154" spans="1:5" ht="12.75">
      <c r="A154" s="35" t="s">
        <v>56</v>
      </c>
      <c r="E154" s="39" t="s">
        <v>5276</v>
      </c>
    </row>
    <row r="155" spans="1:5" ht="12.75">
      <c r="A155" s="35" t="s">
        <v>57</v>
      </c>
      <c r="E155" s="40" t="s">
        <v>5274</v>
      </c>
    </row>
    <row r="156" spans="1:5" ht="12.75">
      <c r="A156" t="s">
        <v>58</v>
      </c>
      <c r="E156" s="39" t="s">
        <v>5</v>
      </c>
    </row>
    <row r="157" spans="1:16" ht="12.75">
      <c r="A157" t="s">
        <v>50</v>
      </c>
      <c s="34" t="s">
        <v>193</v>
      </c>
      <c s="34" t="s">
        <v>5277</v>
      </c>
      <c s="35" t="s">
        <v>5</v>
      </c>
      <c s="6" t="s">
        <v>5278</v>
      </c>
      <c s="36" t="s">
        <v>252</v>
      </c>
      <c s="37">
        <v>39.616</v>
      </c>
      <c s="36">
        <v>0.00012</v>
      </c>
      <c s="36">
        <f>ROUND(G157*H157,6)</f>
      </c>
      <c r="L157" s="38">
        <v>0</v>
      </c>
      <c s="32">
        <f>ROUND(ROUND(L157,2)*ROUND(G157,3),2)</f>
      </c>
      <c s="36" t="s">
        <v>386</v>
      </c>
      <c>
        <f>(M157*21)/100</f>
      </c>
      <c t="s">
        <v>28</v>
      </c>
    </row>
    <row r="158" spans="1:5" ht="12.75">
      <c r="A158" s="35" t="s">
        <v>56</v>
      </c>
      <c r="E158" s="39" t="s">
        <v>5278</v>
      </c>
    </row>
    <row r="159" spans="1:5" ht="12.75">
      <c r="A159" s="35" t="s">
        <v>57</v>
      </c>
      <c r="E159" s="40" t="s">
        <v>5274</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142</v>
      </c>
      <c s="34" t="s">
        <v>5279</v>
      </c>
      <c s="35" t="s">
        <v>5</v>
      </c>
      <c s="6" t="s">
        <v>5280</v>
      </c>
      <c s="36" t="s">
        <v>255</v>
      </c>
      <c s="37">
        <v>10.51</v>
      </c>
      <c s="36">
        <v>0.29221</v>
      </c>
      <c s="36">
        <f>ROUND(G162*H162,6)</f>
      </c>
      <c r="L162" s="38">
        <v>0</v>
      </c>
      <c s="32">
        <f>ROUND(ROUND(L162,2)*ROUND(G162,3),2)</f>
      </c>
      <c s="36" t="s">
        <v>386</v>
      </c>
      <c>
        <f>(M162*21)/100</f>
      </c>
      <c t="s">
        <v>28</v>
      </c>
    </row>
    <row r="163" spans="1:5" ht="12.75">
      <c r="A163" s="35" t="s">
        <v>56</v>
      </c>
      <c r="E163" s="39" t="s">
        <v>5280</v>
      </c>
    </row>
    <row r="164" spans="1:5" ht="25.5">
      <c r="A164" s="35" t="s">
        <v>57</v>
      </c>
      <c r="E164" s="42" t="s">
        <v>5281</v>
      </c>
    </row>
    <row r="165" spans="1:5" ht="12.75">
      <c r="A165" t="s">
        <v>58</v>
      </c>
      <c r="E165" s="39" t="s">
        <v>5</v>
      </c>
    </row>
    <row r="166" spans="1:16" ht="12.75">
      <c r="A166" t="s">
        <v>50</v>
      </c>
      <c s="34" t="s">
        <v>146</v>
      </c>
      <c s="34" t="s">
        <v>5282</v>
      </c>
      <c s="35" t="s">
        <v>5</v>
      </c>
      <c s="6" t="s">
        <v>5283</v>
      </c>
      <c s="36" t="s">
        <v>255</v>
      </c>
      <c s="37">
        <v>11.036</v>
      </c>
      <c s="36">
        <v>0.0475</v>
      </c>
      <c s="36">
        <f>ROUND(G166*H166,6)</f>
      </c>
      <c r="L166" s="38">
        <v>0</v>
      </c>
      <c s="32">
        <f>ROUND(ROUND(L166,2)*ROUND(G166,3),2)</f>
      </c>
      <c s="36" t="s">
        <v>386</v>
      </c>
      <c>
        <f>(M166*21)/100</f>
      </c>
      <c t="s">
        <v>28</v>
      </c>
    </row>
    <row r="167" spans="1:5" ht="12.75">
      <c r="A167" s="35" t="s">
        <v>56</v>
      </c>
      <c r="E167" s="39" t="s">
        <v>5283</v>
      </c>
    </row>
    <row r="168" spans="1:5" ht="12.75">
      <c r="A168" s="35" t="s">
        <v>57</v>
      </c>
      <c r="E168" s="40" t="s">
        <v>5</v>
      </c>
    </row>
    <row r="169" spans="1:5" ht="12.75">
      <c r="A169" t="s">
        <v>58</v>
      </c>
      <c r="E169" s="39" t="s">
        <v>5</v>
      </c>
    </row>
    <row r="170" spans="1:16" ht="12.75">
      <c r="A170" t="s">
        <v>50</v>
      </c>
      <c s="34" t="s">
        <v>149</v>
      </c>
      <c s="34" t="s">
        <v>5284</v>
      </c>
      <c s="35" t="s">
        <v>5</v>
      </c>
      <c s="6" t="s">
        <v>5285</v>
      </c>
      <c s="36" t="s">
        <v>255</v>
      </c>
      <c s="37">
        <v>11.036</v>
      </c>
      <c s="36">
        <v>0.015</v>
      </c>
      <c s="36">
        <f>ROUND(G170*H170,6)</f>
      </c>
      <c r="L170" s="38">
        <v>0</v>
      </c>
      <c s="32">
        <f>ROUND(ROUND(L170,2)*ROUND(G170,3),2)</f>
      </c>
      <c s="36" t="s">
        <v>386</v>
      </c>
      <c>
        <f>(M170*21)/100</f>
      </c>
      <c t="s">
        <v>28</v>
      </c>
    </row>
    <row r="171" spans="1:5" ht="12.75">
      <c r="A171" s="35" t="s">
        <v>56</v>
      </c>
      <c r="E171" s="39" t="s">
        <v>5285</v>
      </c>
    </row>
    <row r="172" spans="1:5" ht="12.75">
      <c r="A172" s="35" t="s">
        <v>57</v>
      </c>
      <c r="E172" s="40" t="s">
        <v>5</v>
      </c>
    </row>
    <row r="173" spans="1:5" ht="12.75">
      <c r="A173" t="s">
        <v>58</v>
      </c>
      <c r="E173" s="39" t="s">
        <v>5</v>
      </c>
    </row>
    <row r="174" spans="1:16" ht="25.5">
      <c r="A174" t="s">
        <v>50</v>
      </c>
      <c s="34" t="s">
        <v>152</v>
      </c>
      <c s="34" t="s">
        <v>5286</v>
      </c>
      <c s="35" t="s">
        <v>5</v>
      </c>
      <c s="6" t="s">
        <v>5287</v>
      </c>
      <c s="36" t="s">
        <v>54</v>
      </c>
      <c s="37">
        <v>2</v>
      </c>
      <c s="36">
        <v>0.0062</v>
      </c>
      <c s="36">
        <f>ROUND(G174*H174,6)</f>
      </c>
      <c r="L174" s="38">
        <v>0</v>
      </c>
      <c s="32">
        <f>ROUND(ROUND(L174,2)*ROUND(G174,3),2)</f>
      </c>
      <c s="36" t="s">
        <v>386</v>
      </c>
      <c>
        <f>(M174*21)/100</f>
      </c>
      <c t="s">
        <v>28</v>
      </c>
    </row>
    <row r="175" spans="1:5" ht="25.5">
      <c r="A175" s="35" t="s">
        <v>56</v>
      </c>
      <c r="E175" s="39" t="s">
        <v>5287</v>
      </c>
    </row>
    <row r="176" spans="1:5" ht="12.75">
      <c r="A176" s="35" t="s">
        <v>57</v>
      </c>
      <c r="E176" s="40" t="s">
        <v>5</v>
      </c>
    </row>
    <row r="177" spans="1:5" ht="12.75">
      <c r="A177" t="s">
        <v>58</v>
      </c>
      <c r="E177" s="39" t="s">
        <v>5</v>
      </c>
    </row>
    <row r="178" spans="1:16" ht="25.5">
      <c r="A178" t="s">
        <v>50</v>
      </c>
      <c s="34" t="s">
        <v>155</v>
      </c>
      <c s="34" t="s">
        <v>5288</v>
      </c>
      <c s="35" t="s">
        <v>5</v>
      </c>
      <c s="6" t="s">
        <v>5289</v>
      </c>
      <c s="36" t="s">
        <v>54</v>
      </c>
      <c s="37">
        <v>12</v>
      </c>
      <c s="36">
        <v>8E-05</v>
      </c>
      <c s="36">
        <f>ROUND(G178*H178,6)</f>
      </c>
      <c r="L178" s="38">
        <v>0</v>
      </c>
      <c s="32">
        <f>ROUND(ROUND(L178,2)*ROUND(G178,3),2)</f>
      </c>
      <c s="36" t="s">
        <v>386</v>
      </c>
      <c>
        <f>(M178*21)/100</f>
      </c>
      <c t="s">
        <v>28</v>
      </c>
    </row>
    <row r="179" spans="1:5" ht="25.5">
      <c r="A179" s="35" t="s">
        <v>56</v>
      </c>
      <c r="E179" s="39" t="s">
        <v>5289</v>
      </c>
    </row>
    <row r="180" spans="1:5" ht="25.5">
      <c r="A180" s="35" t="s">
        <v>57</v>
      </c>
      <c r="E180" s="42" t="s">
        <v>5290</v>
      </c>
    </row>
    <row r="181" spans="1:5" ht="12.75">
      <c r="A181" t="s">
        <v>58</v>
      </c>
      <c r="E181" s="39" t="s">
        <v>5</v>
      </c>
    </row>
    <row r="182" spans="1:16" ht="25.5">
      <c r="A182" t="s">
        <v>50</v>
      </c>
      <c s="34" t="s">
        <v>158</v>
      </c>
      <c s="34" t="s">
        <v>5291</v>
      </c>
      <c s="35" t="s">
        <v>5</v>
      </c>
      <c s="6" t="s">
        <v>5292</v>
      </c>
      <c s="36" t="s">
        <v>54</v>
      </c>
      <c s="37">
        <v>12</v>
      </c>
      <c s="36">
        <v>0.00087</v>
      </c>
      <c s="36">
        <f>ROUND(G182*H182,6)</f>
      </c>
      <c r="L182" s="38">
        <v>0</v>
      </c>
      <c s="32">
        <f>ROUND(ROUND(L182,2)*ROUND(G182,3),2)</f>
      </c>
      <c s="36" t="s">
        <v>386</v>
      </c>
      <c>
        <f>(M182*21)/100</f>
      </c>
      <c t="s">
        <v>28</v>
      </c>
    </row>
    <row r="183" spans="1:5" ht="25.5">
      <c r="A183" s="35" t="s">
        <v>56</v>
      </c>
      <c r="E183" s="39" t="s">
        <v>5292</v>
      </c>
    </row>
    <row r="184" spans="1:5" ht="25.5">
      <c r="A184" s="35" t="s">
        <v>57</v>
      </c>
      <c r="E184" s="42" t="s">
        <v>5290</v>
      </c>
    </row>
    <row r="185" spans="1:5" ht="12.75">
      <c r="A185" t="s">
        <v>58</v>
      </c>
      <c r="E185" s="39" t="s">
        <v>5</v>
      </c>
    </row>
    <row r="186" spans="1:13" ht="12.75">
      <c r="A186" t="s">
        <v>47</v>
      </c>
      <c r="C186" s="31" t="s">
        <v>1525</v>
      </c>
      <c r="E186" s="33" t="s">
        <v>1526</v>
      </c>
      <c r="J186" s="32">
        <f>0</f>
      </c>
      <c s="32">
        <f>0</f>
      </c>
      <c s="32">
        <f>0+L187</f>
      </c>
      <c s="32">
        <f>0+M187</f>
      </c>
    </row>
    <row r="187" spans="1:16" ht="38.25">
      <c r="A187" t="s">
        <v>50</v>
      </c>
      <c s="34" t="s">
        <v>330</v>
      </c>
      <c s="34" t="s">
        <v>5293</v>
      </c>
      <c s="35" t="s">
        <v>5</v>
      </c>
      <c s="6" t="s">
        <v>5294</v>
      </c>
      <c s="36" t="s">
        <v>240</v>
      </c>
      <c s="37">
        <v>38.213</v>
      </c>
      <c s="36">
        <v>0</v>
      </c>
      <c s="36">
        <f>ROUND(G187*H187,6)</f>
      </c>
      <c r="L187" s="38">
        <v>0</v>
      </c>
      <c s="32">
        <f>ROUND(ROUND(L187,2)*ROUND(G187,3),2)</f>
      </c>
      <c s="36" t="s">
        <v>386</v>
      </c>
      <c>
        <f>(M187*21)/100</f>
      </c>
      <c t="s">
        <v>28</v>
      </c>
    </row>
    <row r="188" spans="1:5" ht="38.25">
      <c r="A188" s="35" t="s">
        <v>56</v>
      </c>
      <c r="E188" s="39" t="s">
        <v>5295</v>
      </c>
    </row>
    <row r="189" spans="1:5" ht="12.75">
      <c r="A189" s="35" t="s">
        <v>57</v>
      </c>
      <c r="E189" s="40" t="s">
        <v>5</v>
      </c>
    </row>
    <row r="190" spans="1:5" ht="12.75">
      <c r="A190" t="s">
        <v>58</v>
      </c>
      <c r="E1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5296</v>
      </c>
      <c s="41">
        <f>Rekapitulace!C36</f>
      </c>
      <c s="20" t="s">
        <v>0</v>
      </c>
      <c t="s">
        <v>23</v>
      </c>
      <c t="s">
        <v>28</v>
      </c>
    </row>
    <row r="4" spans="1:16" ht="32" customHeight="1">
      <c r="A4" s="24" t="s">
        <v>20</v>
      </c>
      <c s="25" t="s">
        <v>29</v>
      </c>
      <c s="27" t="s">
        <v>5296</v>
      </c>
      <c r="E4" s="26" t="s">
        <v>5297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5300</v>
      </c>
      <c r="E8" s="30" t="s">
        <v>5299</v>
      </c>
      <c r="J8" s="29">
        <f>0+J9+J54+J63+J68+J89+J122+J291+J388+J441+J470+J475</f>
      </c>
      <c s="29">
        <f>0+K9+K54+K63+K68+K89+K122+K291+K388+K441+K470+K475</f>
      </c>
      <c s="29">
        <f>0+L9+L54+L63+L68+L89+L122+L291+L388+L441+L470+L475</f>
      </c>
      <c s="29">
        <f>0+M9+M54+M63+M68+M89+M122+M291+M388+M441+M470+M475</f>
      </c>
    </row>
    <row r="9" spans="1:13" ht="12.75">
      <c r="A9" t="s">
        <v>47</v>
      </c>
      <c r="C9" s="31" t="s">
        <v>223</v>
      </c>
      <c r="E9" s="33" t="s">
        <v>224</v>
      </c>
      <c r="J9" s="32">
        <f>0</f>
      </c>
      <c s="32">
        <f>0</f>
      </c>
      <c s="32">
        <f>0+L10+L14+L18+L22+L26+L30+L34+L38+L42+L46+L50</f>
      </c>
      <c s="32">
        <f>0+M10+M14+M18+M22+M26+M30+M34+M38+M42+M46+M50</f>
      </c>
    </row>
    <row r="10" spans="1:16" ht="25.5">
      <c r="A10" t="s">
        <v>50</v>
      </c>
      <c s="34" t="s">
        <v>1012</v>
      </c>
      <c s="34" t="s">
        <v>5301</v>
      </c>
      <c s="35" t="s">
        <v>5</v>
      </c>
      <c s="6" t="s">
        <v>5302</v>
      </c>
      <c s="36" t="s">
        <v>227</v>
      </c>
      <c s="37">
        <v>4.32</v>
      </c>
      <c s="36">
        <v>0</v>
      </c>
      <c s="36">
        <f>ROUND(G10*H10,6)</f>
      </c>
      <c r="L10" s="38">
        <v>0</v>
      </c>
      <c s="32">
        <f>ROUND(ROUND(L10,2)*ROUND(G10,3),2)</f>
      </c>
      <c s="36" t="s">
        <v>386</v>
      </c>
      <c>
        <f>(M10*21)/100</f>
      </c>
      <c t="s">
        <v>28</v>
      </c>
    </row>
    <row r="11" spans="1:5" ht="38.25">
      <c r="A11" s="35" t="s">
        <v>56</v>
      </c>
      <c r="E11" s="39" t="s">
        <v>5303</v>
      </c>
    </row>
    <row r="12" spans="1:5" ht="12.75">
      <c r="A12" s="35" t="s">
        <v>57</v>
      </c>
      <c r="E12" s="40" t="s">
        <v>5</v>
      </c>
    </row>
    <row r="13" spans="1:5" ht="12.75">
      <c r="A13" t="s">
        <v>58</v>
      </c>
      <c r="E13" s="39" t="s">
        <v>5</v>
      </c>
    </row>
    <row r="14" spans="1:16" ht="25.5">
      <c r="A14" t="s">
        <v>50</v>
      </c>
      <c s="34" t="s">
        <v>1014</v>
      </c>
      <c s="34" t="s">
        <v>230</v>
      </c>
      <c s="35" t="s">
        <v>5</v>
      </c>
      <c s="6" t="s">
        <v>231</v>
      </c>
      <c s="36" t="s">
        <v>227</v>
      </c>
      <c s="37">
        <v>664.2</v>
      </c>
      <c s="36">
        <v>0</v>
      </c>
      <c s="36">
        <f>ROUND(G14*H14,6)</f>
      </c>
      <c r="L14" s="38">
        <v>0</v>
      </c>
      <c s="32">
        <f>ROUND(ROUND(L14,2)*ROUND(G14,3),2)</f>
      </c>
      <c s="36" t="s">
        <v>386</v>
      </c>
      <c>
        <f>(M14*21)/100</f>
      </c>
      <c t="s">
        <v>28</v>
      </c>
    </row>
    <row r="15" spans="1:5" ht="38.25">
      <c r="A15" s="35" t="s">
        <v>56</v>
      </c>
      <c r="E15" s="39" t="s">
        <v>232</v>
      </c>
    </row>
    <row r="16" spans="1:5" ht="12.75">
      <c r="A16" s="35" t="s">
        <v>57</v>
      </c>
      <c r="E16" s="40" t="s">
        <v>5</v>
      </c>
    </row>
    <row r="17" spans="1:5" ht="12.75">
      <c r="A17" t="s">
        <v>58</v>
      </c>
      <c r="E17" s="39" t="s">
        <v>5</v>
      </c>
    </row>
    <row r="18" spans="1:16" ht="25.5">
      <c r="A18" t="s">
        <v>50</v>
      </c>
      <c s="34" t="s">
        <v>1016</v>
      </c>
      <c s="34" t="s">
        <v>233</v>
      </c>
      <c s="35" t="s">
        <v>5</v>
      </c>
      <c s="6" t="s">
        <v>234</v>
      </c>
      <c s="36" t="s">
        <v>227</v>
      </c>
      <c s="37">
        <v>233.92</v>
      </c>
      <c s="36">
        <v>0</v>
      </c>
      <c s="36">
        <f>ROUND(G18*H18,6)</f>
      </c>
      <c r="L18" s="38">
        <v>0</v>
      </c>
      <c s="32">
        <f>ROUND(ROUND(L18,2)*ROUND(G18,3),2)</f>
      </c>
      <c s="36" t="s">
        <v>386</v>
      </c>
      <c>
        <f>(M18*21)/100</f>
      </c>
      <c t="s">
        <v>28</v>
      </c>
    </row>
    <row r="19" spans="1:5" ht="25.5">
      <c r="A19" s="35" t="s">
        <v>56</v>
      </c>
      <c r="E19" s="39" t="s">
        <v>234</v>
      </c>
    </row>
    <row r="20" spans="1:5" ht="12.75">
      <c r="A20" s="35" t="s">
        <v>57</v>
      </c>
      <c r="E20" s="40" t="s">
        <v>5</v>
      </c>
    </row>
    <row r="21" spans="1:5" ht="12.75">
      <c r="A21" t="s">
        <v>58</v>
      </c>
      <c r="E21" s="39" t="s">
        <v>5</v>
      </c>
    </row>
    <row r="22" spans="1:16" ht="25.5">
      <c r="A22" t="s">
        <v>50</v>
      </c>
      <c s="34" t="s">
        <v>1018</v>
      </c>
      <c s="34" t="s">
        <v>235</v>
      </c>
      <c s="35" t="s">
        <v>5</v>
      </c>
      <c s="6" t="s">
        <v>236</v>
      </c>
      <c s="36" t="s">
        <v>227</v>
      </c>
      <c s="37">
        <v>4210.56</v>
      </c>
      <c s="36">
        <v>0</v>
      </c>
      <c s="36">
        <f>ROUND(G22*H22,6)</f>
      </c>
      <c r="L22" s="38">
        <v>0</v>
      </c>
      <c s="32">
        <f>ROUND(ROUND(L22,2)*ROUND(G22,3),2)</f>
      </c>
      <c s="36" t="s">
        <v>386</v>
      </c>
      <c>
        <f>(M22*21)/100</f>
      </c>
      <c t="s">
        <v>28</v>
      </c>
    </row>
    <row r="23" spans="1:5" ht="38.25">
      <c r="A23" s="35" t="s">
        <v>56</v>
      </c>
      <c r="E23" s="39" t="s">
        <v>237</v>
      </c>
    </row>
    <row r="24" spans="1:5" ht="12.75">
      <c r="A24" s="35" t="s">
        <v>57</v>
      </c>
      <c r="E24" s="40" t="s">
        <v>5</v>
      </c>
    </row>
    <row r="25" spans="1:5" ht="12.75">
      <c r="A25" t="s">
        <v>58</v>
      </c>
      <c r="E25" s="39" t="s">
        <v>5</v>
      </c>
    </row>
    <row r="26" spans="1:16" ht="25.5">
      <c r="A26" t="s">
        <v>50</v>
      </c>
      <c s="34" t="s">
        <v>1020</v>
      </c>
      <c s="34" t="s">
        <v>238</v>
      </c>
      <c s="35" t="s">
        <v>5</v>
      </c>
      <c s="6" t="s">
        <v>239</v>
      </c>
      <c s="36" t="s">
        <v>240</v>
      </c>
      <c s="37">
        <v>444.448</v>
      </c>
      <c s="36">
        <v>0</v>
      </c>
      <c s="36">
        <f>ROUND(G26*H26,6)</f>
      </c>
      <c r="L26" s="38">
        <v>0</v>
      </c>
      <c s="32">
        <f>ROUND(ROUND(L26,2)*ROUND(G26,3),2)</f>
      </c>
      <c s="36" t="s">
        <v>55</v>
      </c>
      <c>
        <f>(M26*21)/100</f>
      </c>
      <c t="s">
        <v>28</v>
      </c>
    </row>
    <row r="27" spans="1:5" ht="25.5">
      <c r="A27" s="35" t="s">
        <v>56</v>
      </c>
      <c r="E27" s="39" t="s">
        <v>239</v>
      </c>
    </row>
    <row r="28" spans="1:5" ht="12.75">
      <c r="A28" s="35" t="s">
        <v>57</v>
      </c>
      <c r="E28" s="40" t="s">
        <v>5</v>
      </c>
    </row>
    <row r="29" spans="1:5" ht="63.75">
      <c r="A29" t="s">
        <v>58</v>
      </c>
      <c r="E29" s="39" t="s">
        <v>1156</v>
      </c>
    </row>
    <row r="30" spans="1:16" ht="12.75">
      <c r="A30" t="s">
        <v>50</v>
      </c>
      <c s="34" t="s">
        <v>1022</v>
      </c>
      <c s="34" t="s">
        <v>242</v>
      </c>
      <c s="35" t="s">
        <v>5</v>
      </c>
      <c s="6" t="s">
        <v>243</v>
      </c>
      <c s="36" t="s">
        <v>227</v>
      </c>
      <c s="37">
        <v>233.92</v>
      </c>
      <c s="36">
        <v>0</v>
      </c>
      <c s="36">
        <f>ROUND(G30*H30,6)</f>
      </c>
      <c r="L30" s="38">
        <v>0</v>
      </c>
      <c s="32">
        <f>ROUND(ROUND(L30,2)*ROUND(G30,3),2)</f>
      </c>
      <c s="36" t="s">
        <v>386</v>
      </c>
      <c>
        <f>(M30*21)/100</f>
      </c>
      <c t="s">
        <v>28</v>
      </c>
    </row>
    <row r="31" spans="1:5" ht="12.75">
      <c r="A31" s="35" t="s">
        <v>56</v>
      </c>
      <c r="E31" s="39" t="s">
        <v>243</v>
      </c>
    </row>
    <row r="32" spans="1:5" ht="12.75">
      <c r="A32" s="35" t="s">
        <v>57</v>
      </c>
      <c r="E32" s="40" t="s">
        <v>5</v>
      </c>
    </row>
    <row r="33" spans="1:5" ht="12.75">
      <c r="A33" t="s">
        <v>58</v>
      </c>
      <c r="E33" s="39" t="s">
        <v>5</v>
      </c>
    </row>
    <row r="34" spans="1:16" ht="25.5">
      <c r="A34" t="s">
        <v>50</v>
      </c>
      <c s="34" t="s">
        <v>1024</v>
      </c>
      <c s="34" t="s">
        <v>247</v>
      </c>
      <c s="35" t="s">
        <v>5</v>
      </c>
      <c s="6" t="s">
        <v>248</v>
      </c>
      <c s="36" t="s">
        <v>227</v>
      </c>
      <c s="37">
        <v>434.6</v>
      </c>
      <c s="36">
        <v>0</v>
      </c>
      <c s="36">
        <f>ROUND(G34*H34,6)</f>
      </c>
      <c r="L34" s="38">
        <v>0</v>
      </c>
      <c s="32">
        <f>ROUND(ROUND(L34,2)*ROUND(G34,3),2)</f>
      </c>
      <c s="36" t="s">
        <v>386</v>
      </c>
      <c>
        <f>(M34*21)/100</f>
      </c>
      <c t="s">
        <v>28</v>
      </c>
    </row>
    <row r="35" spans="1:5" ht="38.25">
      <c r="A35" s="35" t="s">
        <v>56</v>
      </c>
      <c r="E35" s="39" t="s">
        <v>249</v>
      </c>
    </row>
    <row r="36" spans="1:5" ht="12.75">
      <c r="A36" s="35" t="s">
        <v>57</v>
      </c>
      <c r="E36" s="40" t="s">
        <v>5</v>
      </c>
    </row>
    <row r="37" spans="1:5" ht="12.75">
      <c r="A37" t="s">
        <v>58</v>
      </c>
      <c r="E37" s="39" t="s">
        <v>5</v>
      </c>
    </row>
    <row r="38" spans="1:16" ht="12.75">
      <c r="A38" t="s">
        <v>50</v>
      </c>
      <c s="34" t="s">
        <v>1026</v>
      </c>
      <c s="34" t="s">
        <v>250</v>
      </c>
      <c s="35" t="s">
        <v>5</v>
      </c>
      <c s="6" t="s">
        <v>251</v>
      </c>
      <c s="36" t="s">
        <v>252</v>
      </c>
      <c s="37">
        <v>690</v>
      </c>
      <c s="36">
        <v>0</v>
      </c>
      <c s="36">
        <f>ROUND(G38*H38,6)</f>
      </c>
      <c r="L38" s="38">
        <v>0</v>
      </c>
      <c s="32">
        <f>ROUND(ROUND(L38,2)*ROUND(G38,3),2)</f>
      </c>
      <c s="36" t="s">
        <v>386</v>
      </c>
      <c>
        <f>(M38*21)/100</f>
      </c>
      <c t="s">
        <v>28</v>
      </c>
    </row>
    <row r="39" spans="1:5" ht="12.75">
      <c r="A39" s="35" t="s">
        <v>56</v>
      </c>
      <c r="E39" s="39" t="s">
        <v>251</v>
      </c>
    </row>
    <row r="40" spans="1:5" ht="12.75">
      <c r="A40" s="35" t="s">
        <v>57</v>
      </c>
      <c r="E40" s="40" t="s">
        <v>5</v>
      </c>
    </row>
    <row r="41" spans="1:5" ht="12.75">
      <c r="A41" t="s">
        <v>58</v>
      </c>
      <c r="E41" s="39" t="s">
        <v>5</v>
      </c>
    </row>
    <row r="42" spans="1:16" ht="25.5">
      <c r="A42" t="s">
        <v>50</v>
      </c>
      <c s="34" t="s">
        <v>1028</v>
      </c>
      <c s="34" t="s">
        <v>5304</v>
      </c>
      <c s="35" t="s">
        <v>5</v>
      </c>
      <c s="6" t="s">
        <v>5305</v>
      </c>
      <c s="36" t="s">
        <v>227</v>
      </c>
      <c s="37">
        <v>3.6</v>
      </c>
      <c s="36">
        <v>2.30102</v>
      </c>
      <c s="36">
        <f>ROUND(G42*H42,6)</f>
      </c>
      <c r="L42" s="38">
        <v>0</v>
      </c>
      <c s="32">
        <f>ROUND(ROUND(L42,2)*ROUND(G42,3),2)</f>
      </c>
      <c s="36" t="s">
        <v>386</v>
      </c>
      <c>
        <f>(M42*21)/100</f>
      </c>
      <c t="s">
        <v>28</v>
      </c>
    </row>
    <row r="43" spans="1:5" ht="25.5">
      <c r="A43" s="35" t="s">
        <v>56</v>
      </c>
      <c r="E43" s="39" t="s">
        <v>5305</v>
      </c>
    </row>
    <row r="44" spans="1:5" ht="12.75">
      <c r="A44" s="35" t="s">
        <v>57</v>
      </c>
      <c r="E44" s="40" t="s">
        <v>5</v>
      </c>
    </row>
    <row r="45" spans="1:5" ht="12.75">
      <c r="A45" t="s">
        <v>58</v>
      </c>
      <c r="E45" s="39" t="s">
        <v>5</v>
      </c>
    </row>
    <row r="46" spans="1:16" ht="25.5">
      <c r="A46" t="s">
        <v>50</v>
      </c>
      <c s="34" t="s">
        <v>1030</v>
      </c>
      <c s="34" t="s">
        <v>263</v>
      </c>
      <c s="35" t="s">
        <v>5</v>
      </c>
      <c s="6" t="s">
        <v>264</v>
      </c>
      <c s="36" t="s">
        <v>255</v>
      </c>
      <c s="37">
        <v>1435</v>
      </c>
      <c s="36">
        <v>0.2</v>
      </c>
      <c s="36">
        <f>ROUND(G46*H46,6)</f>
      </c>
      <c r="L46" s="38">
        <v>0</v>
      </c>
      <c s="32">
        <f>ROUND(ROUND(L46,2)*ROUND(G46,3),2)</f>
      </c>
      <c s="36" t="s">
        <v>386</v>
      </c>
      <c>
        <f>(M46*21)/100</f>
      </c>
      <c t="s">
        <v>28</v>
      </c>
    </row>
    <row r="47" spans="1:5" ht="25.5">
      <c r="A47" s="35" t="s">
        <v>56</v>
      </c>
      <c r="E47" s="39" t="s">
        <v>264</v>
      </c>
    </row>
    <row r="48" spans="1:5" ht="12.75">
      <c r="A48" s="35" t="s">
        <v>57</v>
      </c>
      <c r="E48" s="40" t="s">
        <v>5</v>
      </c>
    </row>
    <row r="49" spans="1:5" ht="12.75">
      <c r="A49" t="s">
        <v>58</v>
      </c>
      <c r="E49" s="39" t="s">
        <v>5</v>
      </c>
    </row>
    <row r="50" spans="1:16" ht="25.5">
      <c r="A50" t="s">
        <v>50</v>
      </c>
      <c s="34" t="s">
        <v>1033</v>
      </c>
      <c s="34" t="s">
        <v>269</v>
      </c>
      <c s="35" t="s">
        <v>5</v>
      </c>
      <c s="6" t="s">
        <v>270</v>
      </c>
      <c s="36" t="s">
        <v>255</v>
      </c>
      <c s="37">
        <v>2470</v>
      </c>
      <c s="36">
        <v>7E-05</v>
      </c>
      <c s="36">
        <f>ROUND(G50*H50,6)</f>
      </c>
      <c r="L50" s="38">
        <v>0</v>
      </c>
      <c s="32">
        <f>ROUND(ROUND(L50,2)*ROUND(G50,3),2)</f>
      </c>
      <c s="36" t="s">
        <v>386</v>
      </c>
      <c>
        <f>(M50*21)/100</f>
      </c>
      <c t="s">
        <v>28</v>
      </c>
    </row>
    <row r="51" spans="1:5" ht="25.5">
      <c r="A51" s="35" t="s">
        <v>56</v>
      </c>
      <c r="E51" s="39" t="s">
        <v>270</v>
      </c>
    </row>
    <row r="52" spans="1:5" ht="12.75">
      <c r="A52" s="35" t="s">
        <v>57</v>
      </c>
      <c r="E52" s="40" t="s">
        <v>5</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5306</v>
      </c>
      <c s="35" t="s">
        <v>5</v>
      </c>
      <c s="6" t="s">
        <v>5307</v>
      </c>
      <c s="36" t="s">
        <v>74</v>
      </c>
      <c s="37">
        <v>20</v>
      </c>
      <c s="36">
        <v>0</v>
      </c>
      <c s="36">
        <f>ROUND(G55*H55,6)</f>
      </c>
      <c r="L55" s="38">
        <v>0</v>
      </c>
      <c s="32">
        <f>ROUND(ROUND(L55,2)*ROUND(G55,3),2)</f>
      </c>
      <c s="36" t="s">
        <v>55</v>
      </c>
      <c>
        <f>(M55*21)/100</f>
      </c>
      <c t="s">
        <v>28</v>
      </c>
    </row>
    <row r="56" spans="1:5" ht="12.75">
      <c r="A56" s="35" t="s">
        <v>56</v>
      </c>
      <c r="E56" s="39" t="s">
        <v>5307</v>
      </c>
    </row>
    <row r="57" spans="1:5" ht="12.75">
      <c r="A57" s="35" t="s">
        <v>57</v>
      </c>
      <c r="E57" s="40" t="s">
        <v>5</v>
      </c>
    </row>
    <row r="58" spans="1:5" ht="12.75">
      <c r="A58" t="s">
        <v>58</v>
      </c>
      <c r="E58" s="39" t="s">
        <v>5</v>
      </c>
    </row>
    <row r="59" spans="1:16" ht="25.5">
      <c r="A59" t="s">
        <v>50</v>
      </c>
      <c s="34" t="s">
        <v>28</v>
      </c>
      <c s="34" t="s">
        <v>5308</v>
      </c>
      <c s="35" t="s">
        <v>5</v>
      </c>
      <c s="6" t="s">
        <v>68</v>
      </c>
      <c s="36" t="s">
        <v>54</v>
      </c>
      <c s="37">
        <v>4</v>
      </c>
      <c s="36">
        <v>0</v>
      </c>
      <c s="36">
        <f>ROUND(G59*H59,6)</f>
      </c>
      <c r="L59" s="38">
        <v>0</v>
      </c>
      <c s="32">
        <f>ROUND(ROUND(L59,2)*ROUND(G59,3),2)</f>
      </c>
      <c s="36" t="s">
        <v>55</v>
      </c>
      <c>
        <f>(M59*21)/100</f>
      </c>
      <c t="s">
        <v>28</v>
      </c>
    </row>
    <row r="60" spans="1:5" ht="38.25">
      <c r="A60" s="35" t="s">
        <v>56</v>
      </c>
      <c r="E60" s="39" t="s">
        <v>69</v>
      </c>
    </row>
    <row r="61" spans="1:5" ht="12.75">
      <c r="A61" s="35" t="s">
        <v>57</v>
      </c>
      <c r="E61" s="40" t="s">
        <v>5</v>
      </c>
    </row>
    <row r="62" spans="1:5" ht="38.25">
      <c r="A62" t="s">
        <v>58</v>
      </c>
      <c r="E62" s="39" t="s">
        <v>4159</v>
      </c>
    </row>
    <row r="63" spans="1:13" ht="12.75">
      <c r="A63" t="s">
        <v>47</v>
      </c>
      <c r="C63" s="31" t="s">
        <v>48</v>
      </c>
      <c r="E63" s="33" t="s">
        <v>834</v>
      </c>
      <c r="J63" s="32">
        <f>0</f>
      </c>
      <c s="32">
        <f>0</f>
      </c>
      <c s="32">
        <f>0+L64</f>
      </c>
      <c s="32">
        <f>0+M64</f>
      </c>
    </row>
    <row r="64" spans="1:16" ht="25.5">
      <c r="A64" t="s">
        <v>50</v>
      </c>
      <c s="34" t="s">
        <v>26</v>
      </c>
      <c s="34" t="s">
        <v>5309</v>
      </c>
      <c s="35" t="s">
        <v>5</v>
      </c>
      <c s="6" t="s">
        <v>5310</v>
      </c>
      <c s="36" t="s">
        <v>74</v>
      </c>
      <c s="37">
        <v>12</v>
      </c>
      <c s="36">
        <v>0</v>
      </c>
      <c s="36">
        <f>ROUND(G64*H64,6)</f>
      </c>
      <c r="L64" s="38">
        <v>0</v>
      </c>
      <c s="32">
        <f>ROUND(ROUND(L64,2)*ROUND(G64,3),2)</f>
      </c>
      <c s="36" t="s">
        <v>55</v>
      </c>
      <c>
        <f>(M64*21)/100</f>
      </c>
      <c t="s">
        <v>28</v>
      </c>
    </row>
    <row r="65" spans="1:5" ht="38.25">
      <c r="A65" s="35" t="s">
        <v>56</v>
      </c>
      <c r="E65" s="39" t="s">
        <v>5311</v>
      </c>
    </row>
    <row r="66" spans="1:5" ht="12.75">
      <c r="A66" s="35" t="s">
        <v>57</v>
      </c>
      <c r="E66" s="40" t="s">
        <v>5</v>
      </c>
    </row>
    <row r="67" spans="1:5" ht="38.25">
      <c r="A67" t="s">
        <v>58</v>
      </c>
      <c r="E67" s="39" t="s">
        <v>5312</v>
      </c>
    </row>
    <row r="68" spans="1:13" ht="12.75">
      <c r="A68" t="s">
        <v>47</v>
      </c>
      <c r="C68" s="31" t="s">
        <v>77</v>
      </c>
      <c r="E68" s="33" t="s">
        <v>5313</v>
      </c>
      <c r="J68" s="32">
        <f>0</f>
      </c>
      <c s="32">
        <f>0</f>
      </c>
      <c s="32">
        <f>0+L69+L73+L77+L81+L85</f>
      </c>
      <c s="32">
        <f>0+M69+M73+M77+M81+M85</f>
      </c>
    </row>
    <row r="69" spans="1:16" ht="25.5">
      <c r="A69" t="s">
        <v>50</v>
      </c>
      <c s="34" t="s">
        <v>82</v>
      </c>
      <c s="34" t="s">
        <v>5314</v>
      </c>
      <c s="35" t="s">
        <v>5</v>
      </c>
      <c s="6" t="s">
        <v>5315</v>
      </c>
      <c s="36" t="s">
        <v>54</v>
      </c>
      <c s="37">
        <v>1</v>
      </c>
      <c s="36">
        <v>0</v>
      </c>
      <c s="36">
        <f>ROUND(G69*H69,6)</f>
      </c>
      <c r="L69" s="38">
        <v>0</v>
      </c>
      <c s="32">
        <f>ROUND(ROUND(L69,2)*ROUND(G69,3),2)</f>
      </c>
      <c s="36" t="s">
        <v>55</v>
      </c>
      <c>
        <f>(M69*21)/100</f>
      </c>
      <c t="s">
        <v>28</v>
      </c>
    </row>
    <row r="70" spans="1:5" ht="25.5">
      <c r="A70" s="35" t="s">
        <v>56</v>
      </c>
      <c r="E70" s="39" t="s">
        <v>5315</v>
      </c>
    </row>
    <row r="71" spans="1:5" ht="12.75">
      <c r="A71" s="35" t="s">
        <v>57</v>
      </c>
      <c r="E71" s="40" t="s">
        <v>5</v>
      </c>
    </row>
    <row r="72" spans="1:5" ht="89.25">
      <c r="A72" t="s">
        <v>58</v>
      </c>
      <c r="E72" s="39" t="s">
        <v>5316</v>
      </c>
    </row>
    <row r="73" spans="1:16" ht="25.5">
      <c r="A73" t="s">
        <v>50</v>
      </c>
      <c s="34" t="s">
        <v>86</v>
      </c>
      <c s="34" t="s">
        <v>5317</v>
      </c>
      <c s="35" t="s">
        <v>5</v>
      </c>
      <c s="6" t="s">
        <v>5318</v>
      </c>
      <c s="36" t="s">
        <v>54</v>
      </c>
      <c s="37">
        <v>1</v>
      </c>
      <c s="36">
        <v>0</v>
      </c>
      <c s="36">
        <f>ROUND(G73*H73,6)</f>
      </c>
      <c r="L73" s="38">
        <v>0</v>
      </c>
      <c s="32">
        <f>ROUND(ROUND(L73,2)*ROUND(G73,3),2)</f>
      </c>
      <c s="36" t="s">
        <v>55</v>
      </c>
      <c>
        <f>(M73*21)/100</f>
      </c>
      <c t="s">
        <v>28</v>
      </c>
    </row>
    <row r="74" spans="1:5" ht="25.5">
      <c r="A74" s="35" t="s">
        <v>56</v>
      </c>
      <c r="E74" s="39" t="s">
        <v>5318</v>
      </c>
    </row>
    <row r="75" spans="1:5" ht="12.75">
      <c r="A75" s="35" t="s">
        <v>57</v>
      </c>
      <c r="E75" s="40" t="s">
        <v>5</v>
      </c>
    </row>
    <row r="76" spans="1:5" ht="38.25">
      <c r="A76" t="s">
        <v>58</v>
      </c>
      <c r="E76" s="39" t="s">
        <v>5319</v>
      </c>
    </row>
    <row r="77" spans="1:16" ht="25.5">
      <c r="A77" t="s">
        <v>50</v>
      </c>
      <c s="34" t="s">
        <v>27</v>
      </c>
      <c s="34" t="s">
        <v>5320</v>
      </c>
      <c s="35" t="s">
        <v>5</v>
      </c>
      <c s="6" t="s">
        <v>5321</v>
      </c>
      <c s="36" t="s">
        <v>54</v>
      </c>
      <c s="37">
        <v>1</v>
      </c>
      <c s="36">
        <v>0</v>
      </c>
      <c s="36">
        <f>ROUND(G77*H77,6)</f>
      </c>
      <c r="L77" s="38">
        <v>0</v>
      </c>
      <c s="32">
        <f>ROUND(ROUND(L77,2)*ROUND(G77,3),2)</f>
      </c>
      <c s="36" t="s">
        <v>55</v>
      </c>
      <c>
        <f>(M77*21)/100</f>
      </c>
      <c t="s">
        <v>28</v>
      </c>
    </row>
    <row r="78" spans="1:5" ht="38.25">
      <c r="A78" s="35" t="s">
        <v>56</v>
      </c>
      <c r="E78" s="39" t="s">
        <v>5322</v>
      </c>
    </row>
    <row r="79" spans="1:5" ht="12.75">
      <c r="A79" s="35" t="s">
        <v>57</v>
      </c>
      <c r="E79" s="40" t="s">
        <v>5</v>
      </c>
    </row>
    <row r="80" spans="1:5" ht="63.75">
      <c r="A80" t="s">
        <v>58</v>
      </c>
      <c r="E80" s="39" t="s">
        <v>5323</v>
      </c>
    </row>
    <row r="81" spans="1:16" ht="12.75">
      <c r="A81" t="s">
        <v>50</v>
      </c>
      <c s="34" t="s">
        <v>93</v>
      </c>
      <c s="34" t="s">
        <v>5324</v>
      </c>
      <c s="35" t="s">
        <v>5</v>
      </c>
      <c s="6" t="s">
        <v>5325</v>
      </c>
      <c s="36" t="s">
        <v>54</v>
      </c>
      <c s="37">
        <v>1</v>
      </c>
      <c s="36">
        <v>0</v>
      </c>
      <c s="36">
        <f>ROUND(G81*H81,6)</f>
      </c>
      <c r="L81" s="38">
        <v>0</v>
      </c>
      <c s="32">
        <f>ROUND(ROUND(L81,2)*ROUND(G81,3),2)</f>
      </c>
      <c s="36" t="s">
        <v>55</v>
      </c>
      <c>
        <f>(M81*21)/100</f>
      </c>
      <c t="s">
        <v>28</v>
      </c>
    </row>
    <row r="82" spans="1:5" ht="12.75">
      <c r="A82" s="35" t="s">
        <v>56</v>
      </c>
      <c r="E82" s="39" t="s">
        <v>5325</v>
      </c>
    </row>
    <row r="83" spans="1:5" ht="12.75">
      <c r="A83" s="35" t="s">
        <v>57</v>
      </c>
      <c r="E83" s="40" t="s">
        <v>5</v>
      </c>
    </row>
    <row r="84" spans="1:5" ht="38.25">
      <c r="A84" t="s">
        <v>58</v>
      </c>
      <c r="E84" s="39" t="s">
        <v>5326</v>
      </c>
    </row>
    <row r="85" spans="1:16" ht="12.75">
      <c r="A85" t="s">
        <v>50</v>
      </c>
      <c s="34" t="s">
        <v>97</v>
      </c>
      <c s="34" t="s">
        <v>5327</v>
      </c>
      <c s="35" t="s">
        <v>5</v>
      </c>
      <c s="6" t="s">
        <v>5328</v>
      </c>
      <c s="36" t="s">
        <v>54</v>
      </c>
      <c s="37">
        <v>1</v>
      </c>
      <c s="36">
        <v>0</v>
      </c>
      <c s="36">
        <f>ROUND(G85*H85,6)</f>
      </c>
      <c r="L85" s="38">
        <v>0</v>
      </c>
      <c s="32">
        <f>ROUND(ROUND(L85,2)*ROUND(G85,3),2)</f>
      </c>
      <c s="36" t="s">
        <v>55</v>
      </c>
      <c>
        <f>(M85*21)/100</f>
      </c>
      <c t="s">
        <v>28</v>
      </c>
    </row>
    <row r="86" spans="1:5" ht="12.75">
      <c r="A86" s="35" t="s">
        <v>56</v>
      </c>
      <c r="E86" s="39" t="s">
        <v>5328</v>
      </c>
    </row>
    <row r="87" spans="1:5" ht="12.75">
      <c r="A87" s="35" t="s">
        <v>57</v>
      </c>
      <c r="E87" s="40" t="s">
        <v>5</v>
      </c>
    </row>
    <row r="88" spans="1:5" ht="38.25">
      <c r="A88" t="s">
        <v>58</v>
      </c>
      <c r="E88" s="39" t="s">
        <v>5329</v>
      </c>
    </row>
    <row r="89" spans="1:13" ht="12.75">
      <c r="A89" t="s">
        <v>47</v>
      </c>
      <c r="C89" s="31" t="s">
        <v>164</v>
      </c>
      <c r="E89" s="33" t="s">
        <v>5330</v>
      </c>
      <c r="J89" s="32">
        <f>0</f>
      </c>
      <c s="32">
        <f>0</f>
      </c>
      <c s="32">
        <f>0+L90+L94+L98+L102+L106+L110+L114+L118</f>
      </c>
      <c s="32">
        <f>0+M90+M94+M98+M102+M106+M110+M114+M118</f>
      </c>
    </row>
    <row r="90" spans="1:16" ht="12.75">
      <c r="A90" t="s">
        <v>50</v>
      </c>
      <c s="34" t="s">
        <v>65</v>
      </c>
      <c s="34" t="s">
        <v>5331</v>
      </c>
      <c s="35" t="s">
        <v>5</v>
      </c>
      <c s="6" t="s">
        <v>5332</v>
      </c>
      <c s="36" t="s">
        <v>255</v>
      </c>
      <c s="37">
        <v>370</v>
      </c>
      <c s="36">
        <v>0</v>
      </c>
      <c s="36">
        <f>ROUND(G90*H90,6)</f>
      </c>
      <c r="L90" s="38">
        <v>0</v>
      </c>
      <c s="32">
        <f>ROUND(ROUND(L90,2)*ROUND(G90,3),2)</f>
      </c>
      <c s="36" t="s">
        <v>55</v>
      </c>
      <c>
        <f>(M90*21)/100</f>
      </c>
      <c t="s">
        <v>28</v>
      </c>
    </row>
    <row r="91" spans="1:5" ht="12.75">
      <c r="A91" s="35" t="s">
        <v>56</v>
      </c>
      <c r="E91" s="39" t="s">
        <v>5332</v>
      </c>
    </row>
    <row r="92" spans="1:5" ht="12.75">
      <c r="A92" s="35" t="s">
        <v>57</v>
      </c>
      <c r="E92" s="40" t="s">
        <v>5</v>
      </c>
    </row>
    <row r="93" spans="1:5" ht="89.25">
      <c r="A93" t="s">
        <v>58</v>
      </c>
      <c r="E93" s="39" t="s">
        <v>5333</v>
      </c>
    </row>
    <row r="94" spans="1:16" ht="12.75">
      <c r="A94" t="s">
        <v>50</v>
      </c>
      <c s="34" t="s">
        <v>103</v>
      </c>
      <c s="34" t="s">
        <v>5334</v>
      </c>
      <c s="35" t="s">
        <v>5</v>
      </c>
      <c s="6" t="s">
        <v>5335</v>
      </c>
      <c s="36" t="s">
        <v>255</v>
      </c>
      <c s="37">
        <v>530</v>
      </c>
      <c s="36">
        <v>0</v>
      </c>
      <c s="36">
        <f>ROUND(G94*H94,6)</f>
      </c>
      <c r="L94" s="38">
        <v>0</v>
      </c>
      <c s="32">
        <f>ROUND(ROUND(L94,2)*ROUND(G94,3),2)</f>
      </c>
      <c s="36" t="s">
        <v>55</v>
      </c>
      <c>
        <f>(M94*21)/100</f>
      </c>
      <c t="s">
        <v>28</v>
      </c>
    </row>
    <row r="95" spans="1:5" ht="12.75">
      <c r="A95" s="35" t="s">
        <v>56</v>
      </c>
      <c r="E95" s="39" t="s">
        <v>5335</v>
      </c>
    </row>
    <row r="96" spans="1:5" ht="12.75">
      <c r="A96" s="35" t="s">
        <v>57</v>
      </c>
      <c r="E96" s="40" t="s">
        <v>5</v>
      </c>
    </row>
    <row r="97" spans="1:5" ht="38.25">
      <c r="A97" t="s">
        <v>58</v>
      </c>
      <c r="E97" s="39" t="s">
        <v>5336</v>
      </c>
    </row>
    <row r="98" spans="1:16" ht="12.75">
      <c r="A98" t="s">
        <v>50</v>
      </c>
      <c s="34" t="s">
        <v>107</v>
      </c>
      <c s="34" t="s">
        <v>5337</v>
      </c>
      <c s="35" t="s">
        <v>5</v>
      </c>
      <c s="6" t="s">
        <v>5338</v>
      </c>
      <c s="36" t="s">
        <v>255</v>
      </c>
      <c s="37">
        <v>6840</v>
      </c>
      <c s="36">
        <v>0</v>
      </c>
      <c s="36">
        <f>ROUND(G98*H98,6)</f>
      </c>
      <c r="L98" s="38">
        <v>0</v>
      </c>
      <c s="32">
        <f>ROUND(ROUND(L98,2)*ROUND(G98,3),2)</f>
      </c>
      <c s="36" t="s">
        <v>55</v>
      </c>
      <c>
        <f>(M98*21)/100</f>
      </c>
      <c t="s">
        <v>28</v>
      </c>
    </row>
    <row r="99" spans="1:5" ht="12.75">
      <c r="A99" s="35" t="s">
        <v>56</v>
      </c>
      <c r="E99" s="39" t="s">
        <v>5338</v>
      </c>
    </row>
    <row r="100" spans="1:5" ht="12.75">
      <c r="A100" s="35" t="s">
        <v>57</v>
      </c>
      <c r="E100" s="40" t="s">
        <v>5</v>
      </c>
    </row>
    <row r="101" spans="1:5" ht="38.25">
      <c r="A101" t="s">
        <v>58</v>
      </c>
      <c r="E101" s="39" t="s">
        <v>5339</v>
      </c>
    </row>
    <row r="102" spans="1:16" ht="12.75">
      <c r="A102" t="s">
        <v>50</v>
      </c>
      <c s="34" t="s">
        <v>110</v>
      </c>
      <c s="34" t="s">
        <v>5340</v>
      </c>
      <c s="35" t="s">
        <v>5</v>
      </c>
      <c s="6" t="s">
        <v>5341</v>
      </c>
      <c s="36" t="s">
        <v>54</v>
      </c>
      <c s="37">
        <v>2</v>
      </c>
      <c s="36">
        <v>0</v>
      </c>
      <c s="36">
        <f>ROUND(G102*H102,6)</f>
      </c>
      <c r="L102" s="38">
        <v>0</v>
      </c>
      <c s="32">
        <f>ROUND(ROUND(L102,2)*ROUND(G102,3),2)</f>
      </c>
      <c s="36" t="s">
        <v>55</v>
      </c>
      <c>
        <f>(M102*21)/100</f>
      </c>
      <c t="s">
        <v>28</v>
      </c>
    </row>
    <row r="103" spans="1:5" ht="12.75">
      <c r="A103" s="35" t="s">
        <v>56</v>
      </c>
      <c r="E103" s="39" t="s">
        <v>5341</v>
      </c>
    </row>
    <row r="104" spans="1:5" ht="12.75">
      <c r="A104" s="35" t="s">
        <v>57</v>
      </c>
      <c r="E104" s="40" t="s">
        <v>5</v>
      </c>
    </row>
    <row r="105" spans="1:5" ht="12.75">
      <c r="A105" t="s">
        <v>58</v>
      </c>
      <c r="E105" s="39" t="s">
        <v>5</v>
      </c>
    </row>
    <row r="106" spans="1:16" ht="12.75">
      <c r="A106" t="s">
        <v>50</v>
      </c>
      <c s="34" t="s">
        <v>113</v>
      </c>
      <c s="34" t="s">
        <v>5342</v>
      </c>
      <c s="35" t="s">
        <v>5</v>
      </c>
      <c s="6" t="s">
        <v>5343</v>
      </c>
      <c s="36" t="s">
        <v>255</v>
      </c>
      <c s="37">
        <v>20</v>
      </c>
      <c s="36">
        <v>0</v>
      </c>
      <c s="36">
        <f>ROUND(G106*H106,6)</f>
      </c>
      <c r="L106" s="38">
        <v>0</v>
      </c>
      <c s="32">
        <f>ROUND(ROUND(L106,2)*ROUND(G106,3),2)</f>
      </c>
      <c s="36" t="s">
        <v>55</v>
      </c>
      <c>
        <f>(M106*21)/100</f>
      </c>
      <c t="s">
        <v>28</v>
      </c>
    </row>
    <row r="107" spans="1:5" ht="12.75">
      <c r="A107" s="35" t="s">
        <v>56</v>
      </c>
      <c r="E107" s="39" t="s">
        <v>5343</v>
      </c>
    </row>
    <row r="108" spans="1:5" ht="12.75">
      <c r="A108" s="35" t="s">
        <v>57</v>
      </c>
      <c r="E108" s="40" t="s">
        <v>5</v>
      </c>
    </row>
    <row r="109" spans="1:5" ht="38.25">
      <c r="A109" t="s">
        <v>58</v>
      </c>
      <c r="E109" s="39" t="s">
        <v>5344</v>
      </c>
    </row>
    <row r="110" spans="1:16" ht="12.75">
      <c r="A110" t="s">
        <v>50</v>
      </c>
      <c s="34" t="s">
        <v>116</v>
      </c>
      <c s="34" t="s">
        <v>5345</v>
      </c>
      <c s="35" t="s">
        <v>5</v>
      </c>
      <c s="6" t="s">
        <v>5346</v>
      </c>
      <c s="36" t="s">
        <v>54</v>
      </c>
      <c s="37">
        <v>1</v>
      </c>
      <c s="36">
        <v>0</v>
      </c>
      <c s="36">
        <f>ROUND(G110*H110,6)</f>
      </c>
      <c r="L110" s="38">
        <v>0</v>
      </c>
      <c s="32">
        <f>ROUND(ROUND(L110,2)*ROUND(G110,3),2)</f>
      </c>
      <c s="36" t="s">
        <v>55</v>
      </c>
      <c>
        <f>(M110*21)/100</f>
      </c>
      <c t="s">
        <v>28</v>
      </c>
    </row>
    <row r="111" spans="1:5" ht="12.75">
      <c r="A111" s="35" t="s">
        <v>56</v>
      </c>
      <c r="E111" s="39" t="s">
        <v>5346</v>
      </c>
    </row>
    <row r="112" spans="1:5" ht="12.75">
      <c r="A112" s="35" t="s">
        <v>57</v>
      </c>
      <c r="E112" s="40" t="s">
        <v>5</v>
      </c>
    </row>
    <row r="113" spans="1:5" ht="12.75">
      <c r="A113" t="s">
        <v>58</v>
      </c>
      <c r="E113" s="39" t="s">
        <v>5</v>
      </c>
    </row>
    <row r="114" spans="1:16" ht="12.75">
      <c r="A114" t="s">
        <v>50</v>
      </c>
      <c s="34" t="s">
        <v>120</v>
      </c>
      <c s="34" t="s">
        <v>5347</v>
      </c>
      <c s="35" t="s">
        <v>5</v>
      </c>
      <c s="6" t="s">
        <v>5348</v>
      </c>
      <c s="36" t="s">
        <v>54</v>
      </c>
      <c s="37">
        <v>1</v>
      </c>
      <c s="36">
        <v>0</v>
      </c>
      <c s="36">
        <f>ROUND(G114*H114,6)</f>
      </c>
      <c r="L114" s="38">
        <v>0</v>
      </c>
      <c s="32">
        <f>ROUND(ROUND(L114,2)*ROUND(G114,3),2)</f>
      </c>
      <c s="36" t="s">
        <v>55</v>
      </c>
      <c>
        <f>(M114*21)/100</f>
      </c>
      <c t="s">
        <v>28</v>
      </c>
    </row>
    <row r="115" spans="1:5" ht="12.75">
      <c r="A115" s="35" t="s">
        <v>56</v>
      </c>
      <c r="E115" s="39" t="s">
        <v>5348</v>
      </c>
    </row>
    <row r="116" spans="1:5" ht="12.75">
      <c r="A116" s="35" t="s">
        <v>57</v>
      </c>
      <c r="E116" s="40" t="s">
        <v>5</v>
      </c>
    </row>
    <row r="117" spans="1:5" ht="12.75">
      <c r="A117" t="s">
        <v>58</v>
      </c>
      <c r="E117" s="39" t="s">
        <v>5</v>
      </c>
    </row>
    <row r="118" spans="1:16" ht="12.75">
      <c r="A118" t="s">
        <v>50</v>
      </c>
      <c s="34" t="s">
        <v>124</v>
      </c>
      <c s="34" t="s">
        <v>5349</v>
      </c>
      <c s="35" t="s">
        <v>5</v>
      </c>
      <c s="6" t="s">
        <v>288</v>
      </c>
      <c s="36" t="s">
        <v>54</v>
      </c>
      <c s="37">
        <v>1</v>
      </c>
      <c s="36">
        <v>0</v>
      </c>
      <c s="36">
        <f>ROUND(G118*H118,6)</f>
      </c>
      <c r="L118" s="38">
        <v>0</v>
      </c>
      <c s="32">
        <f>ROUND(ROUND(L118,2)*ROUND(G118,3),2)</f>
      </c>
      <c s="36" t="s">
        <v>55</v>
      </c>
      <c>
        <f>(M118*21)/100</f>
      </c>
      <c t="s">
        <v>28</v>
      </c>
    </row>
    <row r="119" spans="1:5" ht="12.75">
      <c r="A119" s="35" t="s">
        <v>56</v>
      </c>
      <c r="E119" s="39" t="s">
        <v>288</v>
      </c>
    </row>
    <row r="120" spans="1:5" ht="12.75">
      <c r="A120" s="35" t="s">
        <v>57</v>
      </c>
      <c r="E120" s="40" t="s">
        <v>5</v>
      </c>
    </row>
    <row r="121" spans="1:5" ht="12.75">
      <c r="A121" t="s">
        <v>58</v>
      </c>
      <c r="E121" s="39" t="s">
        <v>5</v>
      </c>
    </row>
    <row r="122" spans="1:13" ht="12.75">
      <c r="A122" t="s">
        <v>47</v>
      </c>
      <c r="C122" s="31" t="s">
        <v>439</v>
      </c>
      <c r="E122" s="33" t="s">
        <v>5350</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128</v>
      </c>
      <c s="34" t="s">
        <v>5351</v>
      </c>
      <c s="35" t="s">
        <v>5</v>
      </c>
      <c s="6" t="s">
        <v>5352</v>
      </c>
      <c s="36" t="s">
        <v>255</v>
      </c>
      <c s="37">
        <v>1040</v>
      </c>
      <c s="36">
        <v>0</v>
      </c>
      <c s="36">
        <f>ROUND(G123*H123,6)</f>
      </c>
      <c r="L123" s="38">
        <v>0</v>
      </c>
      <c s="32">
        <f>ROUND(ROUND(L123,2)*ROUND(G123,3),2)</f>
      </c>
      <c s="36" t="s">
        <v>55</v>
      </c>
      <c>
        <f>(M123*21)/100</f>
      </c>
      <c t="s">
        <v>28</v>
      </c>
    </row>
    <row r="124" spans="1:5" ht="12.75">
      <c r="A124" s="35" t="s">
        <v>56</v>
      </c>
      <c r="E124" s="39" t="s">
        <v>5352</v>
      </c>
    </row>
    <row r="125" spans="1:5" ht="12.75">
      <c r="A125" s="35" t="s">
        <v>57</v>
      </c>
      <c r="E125" s="40" t="s">
        <v>5</v>
      </c>
    </row>
    <row r="126" spans="1:5" ht="63.75">
      <c r="A126" t="s">
        <v>58</v>
      </c>
      <c r="E126" s="39" t="s">
        <v>5353</v>
      </c>
    </row>
    <row r="127" spans="1:16" ht="12.75">
      <c r="A127" t="s">
        <v>50</v>
      </c>
      <c s="34" t="s">
        <v>131</v>
      </c>
      <c s="34" t="s">
        <v>5354</v>
      </c>
      <c s="35" t="s">
        <v>5</v>
      </c>
      <c s="6" t="s">
        <v>5355</v>
      </c>
      <c s="36" t="s">
        <v>255</v>
      </c>
      <c s="37">
        <v>103</v>
      </c>
      <c s="36">
        <v>0</v>
      </c>
      <c s="36">
        <f>ROUND(G127*H127,6)</f>
      </c>
      <c r="L127" s="38">
        <v>0</v>
      </c>
      <c s="32">
        <f>ROUND(ROUND(L127,2)*ROUND(G127,3),2)</f>
      </c>
      <c s="36" t="s">
        <v>55</v>
      </c>
      <c>
        <f>(M127*21)/100</f>
      </c>
      <c t="s">
        <v>28</v>
      </c>
    </row>
    <row r="128" spans="1:5" ht="12.75">
      <c r="A128" s="35" t="s">
        <v>56</v>
      </c>
      <c r="E128" s="39" t="s">
        <v>5355</v>
      </c>
    </row>
    <row r="129" spans="1:5" ht="12.75">
      <c r="A129" s="35" t="s">
        <v>57</v>
      </c>
      <c r="E129" s="40" t="s">
        <v>5</v>
      </c>
    </row>
    <row r="130" spans="1:5" ht="63.75">
      <c r="A130" t="s">
        <v>58</v>
      </c>
      <c r="E130" s="39" t="s">
        <v>5356</v>
      </c>
    </row>
    <row r="131" spans="1:16" ht="12.75">
      <c r="A131" t="s">
        <v>50</v>
      </c>
      <c s="34" t="s">
        <v>135</v>
      </c>
      <c s="34" t="s">
        <v>5357</v>
      </c>
      <c s="35" t="s">
        <v>5</v>
      </c>
      <c s="6" t="s">
        <v>5358</v>
      </c>
      <c s="36" t="s">
        <v>255</v>
      </c>
      <c s="37">
        <v>206</v>
      </c>
      <c s="36">
        <v>0</v>
      </c>
      <c s="36">
        <f>ROUND(G131*H131,6)</f>
      </c>
      <c r="L131" s="38">
        <v>0</v>
      </c>
      <c s="32">
        <f>ROUND(ROUND(L131,2)*ROUND(G131,3),2)</f>
      </c>
      <c s="36" t="s">
        <v>55</v>
      </c>
      <c>
        <f>(M131*21)/100</f>
      </c>
      <c t="s">
        <v>28</v>
      </c>
    </row>
    <row r="132" spans="1:5" ht="12.75">
      <c r="A132" s="35" t="s">
        <v>56</v>
      </c>
      <c r="E132" s="39" t="s">
        <v>5358</v>
      </c>
    </row>
    <row r="133" spans="1:5" ht="12.75">
      <c r="A133" s="35" t="s">
        <v>57</v>
      </c>
      <c r="E133" s="40" t="s">
        <v>5</v>
      </c>
    </row>
    <row r="134" spans="1:5" ht="38.25">
      <c r="A134" t="s">
        <v>58</v>
      </c>
      <c r="E134" s="39" t="s">
        <v>5359</v>
      </c>
    </row>
    <row r="135" spans="1:16" ht="12.75">
      <c r="A135" t="s">
        <v>50</v>
      </c>
      <c s="34" t="s">
        <v>138</v>
      </c>
      <c s="34" t="s">
        <v>5360</v>
      </c>
      <c s="35" t="s">
        <v>5</v>
      </c>
      <c s="6" t="s">
        <v>5361</v>
      </c>
      <c s="36" t="s">
        <v>255</v>
      </c>
      <c s="37">
        <v>103</v>
      </c>
      <c s="36">
        <v>0</v>
      </c>
      <c s="36">
        <f>ROUND(G135*H135,6)</f>
      </c>
      <c r="L135" s="38">
        <v>0</v>
      </c>
      <c s="32">
        <f>ROUND(ROUND(L135,2)*ROUND(G135,3),2)</f>
      </c>
      <c s="36" t="s">
        <v>55</v>
      </c>
      <c>
        <f>(M135*21)/100</f>
      </c>
      <c t="s">
        <v>28</v>
      </c>
    </row>
    <row r="136" spans="1:5" ht="12.75">
      <c r="A136" s="35" t="s">
        <v>56</v>
      </c>
      <c r="E136" s="39" t="s">
        <v>5361</v>
      </c>
    </row>
    <row r="137" spans="1:5" ht="12.75">
      <c r="A137" s="35" t="s">
        <v>57</v>
      </c>
      <c r="E137" s="40" t="s">
        <v>5</v>
      </c>
    </row>
    <row r="138" spans="1:5" ht="12.75">
      <c r="A138" t="s">
        <v>58</v>
      </c>
      <c r="E138" s="39" t="s">
        <v>5</v>
      </c>
    </row>
    <row r="139" spans="1:16" ht="12.75">
      <c r="A139" t="s">
        <v>50</v>
      </c>
      <c s="34" t="s">
        <v>142</v>
      </c>
      <c s="34" t="s">
        <v>5362</v>
      </c>
      <c s="35" t="s">
        <v>5</v>
      </c>
      <c s="6" t="s">
        <v>5363</v>
      </c>
      <c s="36" t="s">
        <v>54</v>
      </c>
      <c s="37">
        <v>9</v>
      </c>
      <c s="36">
        <v>0</v>
      </c>
      <c s="36">
        <f>ROUND(G139*H139,6)</f>
      </c>
      <c r="L139" s="38">
        <v>0</v>
      </c>
      <c s="32">
        <f>ROUND(ROUND(L139,2)*ROUND(G139,3),2)</f>
      </c>
      <c s="36" t="s">
        <v>55</v>
      </c>
      <c>
        <f>(M139*21)/100</f>
      </c>
      <c t="s">
        <v>28</v>
      </c>
    </row>
    <row r="140" spans="1:5" ht="12.75">
      <c r="A140" s="35" t="s">
        <v>56</v>
      </c>
      <c r="E140" s="39" t="s">
        <v>5363</v>
      </c>
    </row>
    <row r="141" spans="1:5" ht="12.75">
      <c r="A141" s="35" t="s">
        <v>57</v>
      </c>
      <c r="E141" s="40" t="s">
        <v>5</v>
      </c>
    </row>
    <row r="142" spans="1:5" ht="12.75">
      <c r="A142" t="s">
        <v>58</v>
      </c>
      <c r="E142" s="39" t="s">
        <v>5</v>
      </c>
    </row>
    <row r="143" spans="1:16" ht="12.75">
      <c r="A143" t="s">
        <v>50</v>
      </c>
      <c s="34" t="s">
        <v>146</v>
      </c>
      <c s="34" t="s">
        <v>5364</v>
      </c>
      <c s="35" t="s">
        <v>5</v>
      </c>
      <c s="6" t="s">
        <v>5365</v>
      </c>
      <c s="36" t="s">
        <v>255</v>
      </c>
      <c s="37">
        <v>78</v>
      </c>
      <c s="36">
        <v>0</v>
      </c>
      <c s="36">
        <f>ROUND(G143*H143,6)</f>
      </c>
      <c r="L143" s="38">
        <v>0</v>
      </c>
      <c s="32">
        <f>ROUND(ROUND(L143,2)*ROUND(G143,3),2)</f>
      </c>
      <c s="36" t="s">
        <v>55</v>
      </c>
      <c>
        <f>(M143*21)/100</f>
      </c>
      <c t="s">
        <v>28</v>
      </c>
    </row>
    <row r="144" spans="1:5" ht="12.75">
      <c r="A144" s="35" t="s">
        <v>56</v>
      </c>
      <c r="E144" s="39" t="s">
        <v>5365</v>
      </c>
    </row>
    <row r="145" spans="1:5" ht="12.75">
      <c r="A145" s="35" t="s">
        <v>57</v>
      </c>
      <c r="E145" s="40" t="s">
        <v>5</v>
      </c>
    </row>
    <row r="146" spans="1:5" ht="63.75">
      <c r="A146" t="s">
        <v>58</v>
      </c>
      <c r="E146" s="39" t="s">
        <v>5366</v>
      </c>
    </row>
    <row r="147" spans="1:16" ht="12.75">
      <c r="A147" t="s">
        <v>50</v>
      </c>
      <c s="34" t="s">
        <v>149</v>
      </c>
      <c s="34" t="s">
        <v>5367</v>
      </c>
      <c s="35" t="s">
        <v>5</v>
      </c>
      <c s="6" t="s">
        <v>5368</v>
      </c>
      <c s="36" t="s">
        <v>255</v>
      </c>
      <c s="37">
        <v>156</v>
      </c>
      <c s="36">
        <v>0</v>
      </c>
      <c s="36">
        <f>ROUND(G147*H147,6)</f>
      </c>
      <c r="L147" s="38">
        <v>0</v>
      </c>
      <c s="32">
        <f>ROUND(ROUND(L147,2)*ROUND(G147,3),2)</f>
      </c>
      <c s="36" t="s">
        <v>55</v>
      </c>
      <c>
        <f>(M147*21)/100</f>
      </c>
      <c t="s">
        <v>28</v>
      </c>
    </row>
    <row r="148" spans="1:5" ht="12.75">
      <c r="A148" s="35" t="s">
        <v>56</v>
      </c>
      <c r="E148" s="39" t="s">
        <v>5368</v>
      </c>
    </row>
    <row r="149" spans="1:5" ht="12.75">
      <c r="A149" s="35" t="s">
        <v>57</v>
      </c>
      <c r="E149" s="40" t="s">
        <v>5</v>
      </c>
    </row>
    <row r="150" spans="1:5" ht="63.75">
      <c r="A150" t="s">
        <v>58</v>
      </c>
      <c r="E150" s="39" t="s">
        <v>5369</v>
      </c>
    </row>
    <row r="151" spans="1:16" ht="12.75">
      <c r="A151" t="s">
        <v>50</v>
      </c>
      <c s="34" t="s">
        <v>152</v>
      </c>
      <c s="34" t="s">
        <v>5370</v>
      </c>
      <c s="35" t="s">
        <v>5</v>
      </c>
      <c s="6" t="s">
        <v>5371</v>
      </c>
      <c s="36" t="s">
        <v>255</v>
      </c>
      <c s="37">
        <v>103</v>
      </c>
      <c s="36">
        <v>0</v>
      </c>
      <c s="36">
        <f>ROUND(G151*H151,6)</f>
      </c>
      <c r="L151" s="38">
        <v>0</v>
      </c>
      <c s="32">
        <f>ROUND(ROUND(L151,2)*ROUND(G151,3),2)</f>
      </c>
      <c s="36" t="s">
        <v>55</v>
      </c>
      <c>
        <f>(M151*21)/100</f>
      </c>
      <c t="s">
        <v>28</v>
      </c>
    </row>
    <row r="152" spans="1:5" ht="12.75">
      <c r="A152" s="35" t="s">
        <v>56</v>
      </c>
      <c r="E152" s="39" t="s">
        <v>5371</v>
      </c>
    </row>
    <row r="153" spans="1:5" ht="12.75">
      <c r="A153" s="35" t="s">
        <v>57</v>
      </c>
      <c r="E153" s="40" t="s">
        <v>5</v>
      </c>
    </row>
    <row r="154" spans="1:5" ht="63.75">
      <c r="A154" t="s">
        <v>58</v>
      </c>
      <c r="E154" s="39" t="s">
        <v>5372</v>
      </c>
    </row>
    <row r="155" spans="1:16" ht="12.75">
      <c r="A155" t="s">
        <v>50</v>
      </c>
      <c s="34" t="s">
        <v>155</v>
      </c>
      <c s="34" t="s">
        <v>5373</v>
      </c>
      <c s="35" t="s">
        <v>5</v>
      </c>
      <c s="6" t="s">
        <v>5374</v>
      </c>
      <c s="36" t="s">
        <v>255</v>
      </c>
      <c s="37">
        <v>192</v>
      </c>
      <c s="36">
        <v>0</v>
      </c>
      <c s="36">
        <f>ROUND(G155*H155,6)</f>
      </c>
      <c r="L155" s="38">
        <v>0</v>
      </c>
      <c s="32">
        <f>ROUND(ROUND(L155,2)*ROUND(G155,3),2)</f>
      </c>
      <c s="36" t="s">
        <v>55</v>
      </c>
      <c>
        <f>(M155*21)/100</f>
      </c>
      <c t="s">
        <v>28</v>
      </c>
    </row>
    <row r="156" spans="1:5" ht="12.75">
      <c r="A156" s="35" t="s">
        <v>56</v>
      </c>
      <c r="E156" s="39" t="s">
        <v>5374</v>
      </c>
    </row>
    <row r="157" spans="1:5" ht="12.75">
      <c r="A157" s="35" t="s">
        <v>57</v>
      </c>
      <c r="E157" s="40" t="s">
        <v>5</v>
      </c>
    </row>
    <row r="158" spans="1:5" ht="63.75">
      <c r="A158" t="s">
        <v>58</v>
      </c>
      <c r="E158" s="39" t="s">
        <v>5375</v>
      </c>
    </row>
    <row r="159" spans="1:16" ht="12.75">
      <c r="A159" t="s">
        <v>50</v>
      </c>
      <c s="34" t="s">
        <v>158</v>
      </c>
      <c s="34" t="s">
        <v>5376</v>
      </c>
      <c s="35" t="s">
        <v>5</v>
      </c>
      <c s="6" t="s">
        <v>5358</v>
      </c>
      <c s="36" t="s">
        <v>255</v>
      </c>
      <c s="37">
        <v>384</v>
      </c>
      <c s="36">
        <v>0</v>
      </c>
      <c s="36">
        <f>ROUND(G159*H159,6)</f>
      </c>
      <c r="L159" s="38">
        <v>0</v>
      </c>
      <c s="32">
        <f>ROUND(ROUND(L159,2)*ROUND(G159,3),2)</f>
      </c>
      <c s="36" t="s">
        <v>55</v>
      </c>
      <c>
        <f>(M159*21)/100</f>
      </c>
      <c t="s">
        <v>28</v>
      </c>
    </row>
    <row r="160" spans="1:5" ht="12.75">
      <c r="A160" s="35" t="s">
        <v>56</v>
      </c>
      <c r="E160" s="39" t="s">
        <v>5358</v>
      </c>
    </row>
    <row r="161" spans="1:5" ht="12.75">
      <c r="A161" s="35" t="s">
        <v>57</v>
      </c>
      <c r="E161" s="40" t="s">
        <v>5</v>
      </c>
    </row>
    <row r="162" spans="1:5" ht="38.25">
      <c r="A162" t="s">
        <v>58</v>
      </c>
      <c r="E162" s="39" t="s">
        <v>5377</v>
      </c>
    </row>
    <row r="163" spans="1:16" ht="12.75">
      <c r="A163" t="s">
        <v>50</v>
      </c>
      <c s="34" t="s">
        <v>161</v>
      </c>
      <c s="34" t="s">
        <v>5378</v>
      </c>
      <c s="35" t="s">
        <v>5</v>
      </c>
      <c s="6" t="s">
        <v>5361</v>
      </c>
      <c s="36" t="s">
        <v>255</v>
      </c>
      <c s="37">
        <v>192</v>
      </c>
      <c s="36">
        <v>0</v>
      </c>
      <c s="36">
        <f>ROUND(G163*H163,6)</f>
      </c>
      <c r="L163" s="38">
        <v>0</v>
      </c>
      <c s="32">
        <f>ROUND(ROUND(L163,2)*ROUND(G163,3),2)</f>
      </c>
      <c s="36" t="s">
        <v>55</v>
      </c>
      <c>
        <f>(M163*21)/100</f>
      </c>
      <c t="s">
        <v>28</v>
      </c>
    </row>
    <row r="164" spans="1:5" ht="12.75">
      <c r="A164" s="35" t="s">
        <v>56</v>
      </c>
      <c r="E164" s="39" t="s">
        <v>5361</v>
      </c>
    </row>
    <row r="165" spans="1:5" ht="12.75">
      <c r="A165" s="35" t="s">
        <v>57</v>
      </c>
      <c r="E165" s="40" t="s">
        <v>5</v>
      </c>
    </row>
    <row r="166" spans="1:5" ht="12.75">
      <c r="A166" t="s">
        <v>58</v>
      </c>
      <c r="E166" s="39" t="s">
        <v>5</v>
      </c>
    </row>
    <row r="167" spans="1:16" ht="12.75">
      <c r="A167" t="s">
        <v>50</v>
      </c>
      <c s="34" t="s">
        <v>166</v>
      </c>
      <c s="34" t="s">
        <v>5379</v>
      </c>
      <c s="35" t="s">
        <v>5</v>
      </c>
      <c s="6" t="s">
        <v>5363</v>
      </c>
      <c s="36" t="s">
        <v>54</v>
      </c>
      <c s="37">
        <v>6</v>
      </c>
      <c s="36">
        <v>0</v>
      </c>
      <c s="36">
        <f>ROUND(G167*H167,6)</f>
      </c>
      <c r="L167" s="38">
        <v>0</v>
      </c>
      <c s="32">
        <f>ROUND(ROUND(L167,2)*ROUND(G167,3),2)</f>
      </c>
      <c s="36" t="s">
        <v>55</v>
      </c>
      <c>
        <f>(M167*21)/100</f>
      </c>
      <c t="s">
        <v>28</v>
      </c>
    </row>
    <row r="168" spans="1:5" ht="12.75">
      <c r="A168" s="35" t="s">
        <v>56</v>
      </c>
      <c r="E168" s="39" t="s">
        <v>5363</v>
      </c>
    </row>
    <row r="169" spans="1:5" ht="12.75">
      <c r="A169" s="35" t="s">
        <v>57</v>
      </c>
      <c r="E169" s="40" t="s">
        <v>5</v>
      </c>
    </row>
    <row r="170" spans="1:5" ht="12.75">
      <c r="A170" t="s">
        <v>58</v>
      </c>
      <c r="E170" s="39" t="s">
        <v>5</v>
      </c>
    </row>
    <row r="171" spans="1:16" ht="12.75">
      <c r="A171" t="s">
        <v>50</v>
      </c>
      <c s="34" t="s">
        <v>172</v>
      </c>
      <c s="34" t="s">
        <v>5380</v>
      </c>
      <c s="35" t="s">
        <v>5</v>
      </c>
      <c s="6" t="s">
        <v>5365</v>
      </c>
      <c s="36" t="s">
        <v>255</v>
      </c>
      <c s="37">
        <v>32</v>
      </c>
      <c s="36">
        <v>0</v>
      </c>
      <c s="36">
        <f>ROUND(G171*H171,6)</f>
      </c>
      <c r="L171" s="38">
        <v>0</v>
      </c>
      <c s="32">
        <f>ROUND(ROUND(L171,2)*ROUND(G171,3),2)</f>
      </c>
      <c s="36" t="s">
        <v>55</v>
      </c>
      <c>
        <f>(M171*21)/100</f>
      </c>
      <c t="s">
        <v>28</v>
      </c>
    </row>
    <row r="172" spans="1:5" ht="12.75">
      <c r="A172" s="35" t="s">
        <v>56</v>
      </c>
      <c r="E172" s="39" t="s">
        <v>5365</v>
      </c>
    </row>
    <row r="173" spans="1:5" ht="12.75">
      <c r="A173" s="35" t="s">
        <v>57</v>
      </c>
      <c r="E173" s="40" t="s">
        <v>5</v>
      </c>
    </row>
    <row r="174" spans="1:5" ht="63.75">
      <c r="A174" t="s">
        <v>58</v>
      </c>
      <c r="E174" s="39" t="s">
        <v>5381</v>
      </c>
    </row>
    <row r="175" spans="1:16" ht="12.75">
      <c r="A175" t="s">
        <v>50</v>
      </c>
      <c s="34" t="s">
        <v>176</v>
      </c>
      <c s="34" t="s">
        <v>5382</v>
      </c>
      <c s="35" t="s">
        <v>5</v>
      </c>
      <c s="6" t="s">
        <v>5368</v>
      </c>
      <c s="36" t="s">
        <v>255</v>
      </c>
      <c s="37">
        <v>96</v>
      </c>
      <c s="36">
        <v>0</v>
      </c>
      <c s="36">
        <f>ROUND(G175*H175,6)</f>
      </c>
      <c r="L175" s="38">
        <v>0</v>
      </c>
      <c s="32">
        <f>ROUND(ROUND(L175,2)*ROUND(G175,3),2)</f>
      </c>
      <c s="36" t="s">
        <v>55</v>
      </c>
      <c>
        <f>(M175*21)/100</f>
      </c>
      <c t="s">
        <v>28</v>
      </c>
    </row>
    <row r="176" spans="1:5" ht="12.75">
      <c r="A176" s="35" t="s">
        <v>56</v>
      </c>
      <c r="E176" s="39" t="s">
        <v>5368</v>
      </c>
    </row>
    <row r="177" spans="1:5" ht="12.75">
      <c r="A177" s="35" t="s">
        <v>57</v>
      </c>
      <c r="E177" s="40" t="s">
        <v>5</v>
      </c>
    </row>
    <row r="178" spans="1:5" ht="63.75">
      <c r="A178" t="s">
        <v>58</v>
      </c>
      <c r="E178" s="39" t="s">
        <v>5383</v>
      </c>
    </row>
    <row r="179" spans="1:16" ht="12.75">
      <c r="A179" t="s">
        <v>50</v>
      </c>
      <c s="34" t="s">
        <v>180</v>
      </c>
      <c s="34" t="s">
        <v>5384</v>
      </c>
      <c s="35" t="s">
        <v>5</v>
      </c>
      <c s="6" t="s">
        <v>5371</v>
      </c>
      <c s="36" t="s">
        <v>255</v>
      </c>
      <c s="37">
        <v>224</v>
      </c>
      <c s="36">
        <v>0</v>
      </c>
      <c s="36">
        <f>ROUND(G179*H179,6)</f>
      </c>
      <c r="L179" s="38">
        <v>0</v>
      </c>
      <c s="32">
        <f>ROUND(ROUND(L179,2)*ROUND(G179,3),2)</f>
      </c>
      <c s="36" t="s">
        <v>55</v>
      </c>
      <c>
        <f>(M179*21)/100</f>
      </c>
      <c t="s">
        <v>28</v>
      </c>
    </row>
    <row r="180" spans="1:5" ht="12.75">
      <c r="A180" s="35" t="s">
        <v>56</v>
      </c>
      <c r="E180" s="39" t="s">
        <v>5371</v>
      </c>
    </row>
    <row r="181" spans="1:5" ht="12.75">
      <c r="A181" s="35" t="s">
        <v>57</v>
      </c>
      <c r="E181" s="40" t="s">
        <v>5</v>
      </c>
    </row>
    <row r="182" spans="1:5" ht="38.25">
      <c r="A182" t="s">
        <v>58</v>
      </c>
      <c r="E182" s="39" t="s">
        <v>5385</v>
      </c>
    </row>
    <row r="183" spans="1:16" ht="12.75">
      <c r="A183" t="s">
        <v>50</v>
      </c>
      <c s="34" t="s">
        <v>184</v>
      </c>
      <c s="34" t="s">
        <v>5386</v>
      </c>
      <c s="35" t="s">
        <v>5</v>
      </c>
      <c s="6" t="s">
        <v>5387</v>
      </c>
      <c s="36" t="s">
        <v>255</v>
      </c>
      <c s="37">
        <v>110</v>
      </c>
      <c s="36">
        <v>0</v>
      </c>
      <c s="36">
        <f>ROUND(G183*H183,6)</f>
      </c>
      <c r="L183" s="38">
        <v>0</v>
      </c>
      <c s="32">
        <f>ROUND(ROUND(L183,2)*ROUND(G183,3),2)</f>
      </c>
      <c s="36" t="s">
        <v>55</v>
      </c>
      <c>
        <f>(M183*21)/100</f>
      </c>
      <c t="s">
        <v>28</v>
      </c>
    </row>
    <row r="184" spans="1:5" ht="12.75">
      <c r="A184" s="35" t="s">
        <v>56</v>
      </c>
      <c r="E184" s="39" t="s">
        <v>5387</v>
      </c>
    </row>
    <row r="185" spans="1:5" ht="12.75">
      <c r="A185" s="35" t="s">
        <v>57</v>
      </c>
      <c r="E185" s="40" t="s">
        <v>5</v>
      </c>
    </row>
    <row r="186" spans="1:5" ht="63.75">
      <c r="A186" t="s">
        <v>58</v>
      </c>
      <c r="E186" s="39" t="s">
        <v>5388</v>
      </c>
    </row>
    <row r="187" spans="1:16" ht="12.75">
      <c r="A187" t="s">
        <v>50</v>
      </c>
      <c s="34" t="s">
        <v>188</v>
      </c>
      <c s="34" t="s">
        <v>5389</v>
      </c>
      <c s="35" t="s">
        <v>5</v>
      </c>
      <c s="6" t="s">
        <v>5358</v>
      </c>
      <c s="36" t="s">
        <v>255</v>
      </c>
      <c s="37">
        <v>220</v>
      </c>
      <c s="36">
        <v>0</v>
      </c>
      <c s="36">
        <f>ROUND(G187*H187,6)</f>
      </c>
      <c r="L187" s="38">
        <v>0</v>
      </c>
      <c s="32">
        <f>ROUND(ROUND(L187,2)*ROUND(G187,3),2)</f>
      </c>
      <c s="36" t="s">
        <v>55</v>
      </c>
      <c>
        <f>(M187*21)/100</f>
      </c>
      <c t="s">
        <v>28</v>
      </c>
    </row>
    <row r="188" spans="1:5" ht="12.75">
      <c r="A188" s="35" t="s">
        <v>56</v>
      </c>
      <c r="E188" s="39" t="s">
        <v>5358</v>
      </c>
    </row>
    <row r="189" spans="1:5" ht="12.75">
      <c r="A189" s="35" t="s">
        <v>57</v>
      </c>
      <c r="E189" s="40" t="s">
        <v>5</v>
      </c>
    </row>
    <row r="190" spans="1:5" ht="38.25">
      <c r="A190" t="s">
        <v>58</v>
      </c>
      <c r="E190" s="39" t="s">
        <v>5390</v>
      </c>
    </row>
    <row r="191" spans="1:16" ht="12.75">
      <c r="A191" t="s">
        <v>50</v>
      </c>
      <c s="34" t="s">
        <v>193</v>
      </c>
      <c s="34" t="s">
        <v>5391</v>
      </c>
      <c s="35" t="s">
        <v>5</v>
      </c>
      <c s="6" t="s">
        <v>5361</v>
      </c>
      <c s="36" t="s">
        <v>255</v>
      </c>
      <c s="37">
        <v>110</v>
      </c>
      <c s="36">
        <v>0</v>
      </c>
      <c s="36">
        <f>ROUND(G191*H191,6)</f>
      </c>
      <c r="L191" s="38">
        <v>0</v>
      </c>
      <c s="32">
        <f>ROUND(ROUND(L191,2)*ROUND(G191,3),2)</f>
      </c>
      <c s="36" t="s">
        <v>55</v>
      </c>
      <c>
        <f>(M191*21)/100</f>
      </c>
      <c t="s">
        <v>28</v>
      </c>
    </row>
    <row r="192" spans="1:5" ht="12.75">
      <c r="A192" s="35" t="s">
        <v>56</v>
      </c>
      <c r="E192" s="39" t="s">
        <v>5361</v>
      </c>
    </row>
    <row r="193" spans="1:5" ht="12.75">
      <c r="A193" s="35" t="s">
        <v>57</v>
      </c>
      <c r="E193" s="40" t="s">
        <v>5</v>
      </c>
    </row>
    <row r="194" spans="1:5" ht="12.75">
      <c r="A194" t="s">
        <v>58</v>
      </c>
      <c r="E194" s="39" t="s">
        <v>5</v>
      </c>
    </row>
    <row r="195" spans="1:16" ht="12.75">
      <c r="A195" t="s">
        <v>50</v>
      </c>
      <c s="34" t="s">
        <v>197</v>
      </c>
      <c s="34" t="s">
        <v>5392</v>
      </c>
      <c s="35" t="s">
        <v>5</v>
      </c>
      <c s="6" t="s">
        <v>5363</v>
      </c>
      <c s="36" t="s">
        <v>54</v>
      </c>
      <c s="37">
        <v>6</v>
      </c>
      <c s="36">
        <v>0</v>
      </c>
      <c s="36">
        <f>ROUND(G195*H195,6)</f>
      </c>
      <c r="L195" s="38">
        <v>0</v>
      </c>
      <c s="32">
        <f>ROUND(ROUND(L195,2)*ROUND(G195,3),2)</f>
      </c>
      <c s="36" t="s">
        <v>55</v>
      </c>
      <c>
        <f>(M195*21)/100</f>
      </c>
      <c t="s">
        <v>28</v>
      </c>
    </row>
    <row r="196" spans="1:5" ht="12.75">
      <c r="A196" s="35" t="s">
        <v>56</v>
      </c>
      <c r="E196" s="39" t="s">
        <v>5363</v>
      </c>
    </row>
    <row r="197" spans="1:5" ht="12.75">
      <c r="A197" s="35" t="s">
        <v>57</v>
      </c>
      <c r="E197" s="40" t="s">
        <v>5</v>
      </c>
    </row>
    <row r="198" spans="1:5" ht="12.75">
      <c r="A198" t="s">
        <v>58</v>
      </c>
      <c r="E198" s="39" t="s">
        <v>5</v>
      </c>
    </row>
    <row r="199" spans="1:16" ht="12.75">
      <c r="A199" t="s">
        <v>50</v>
      </c>
      <c s="34" t="s">
        <v>201</v>
      </c>
      <c s="34" t="s">
        <v>5393</v>
      </c>
      <c s="35" t="s">
        <v>5</v>
      </c>
      <c s="6" t="s">
        <v>5365</v>
      </c>
      <c s="36" t="s">
        <v>255</v>
      </c>
      <c s="37">
        <v>25</v>
      </c>
      <c s="36">
        <v>0</v>
      </c>
      <c s="36">
        <f>ROUND(G199*H199,6)</f>
      </c>
      <c r="L199" s="38">
        <v>0</v>
      </c>
      <c s="32">
        <f>ROUND(ROUND(L199,2)*ROUND(G199,3),2)</f>
      </c>
      <c s="36" t="s">
        <v>55</v>
      </c>
      <c>
        <f>(M199*21)/100</f>
      </c>
      <c t="s">
        <v>28</v>
      </c>
    </row>
    <row r="200" spans="1:5" ht="12.75">
      <c r="A200" s="35" t="s">
        <v>56</v>
      </c>
      <c r="E200" s="39" t="s">
        <v>5365</v>
      </c>
    </row>
    <row r="201" spans="1:5" ht="12.75">
      <c r="A201" s="35" t="s">
        <v>57</v>
      </c>
      <c r="E201" s="40" t="s">
        <v>5</v>
      </c>
    </row>
    <row r="202" spans="1:5" ht="63.75">
      <c r="A202" t="s">
        <v>58</v>
      </c>
      <c r="E202" s="39" t="s">
        <v>5394</v>
      </c>
    </row>
    <row r="203" spans="1:16" ht="12.75">
      <c r="A203" t="s">
        <v>50</v>
      </c>
      <c s="34" t="s">
        <v>205</v>
      </c>
      <c s="34" t="s">
        <v>5395</v>
      </c>
      <c s="35" t="s">
        <v>5</v>
      </c>
      <c s="6" t="s">
        <v>5368</v>
      </c>
      <c s="36" t="s">
        <v>255</v>
      </c>
      <c s="37">
        <v>75</v>
      </c>
      <c s="36">
        <v>0</v>
      </c>
      <c s="36">
        <f>ROUND(G203*H203,6)</f>
      </c>
      <c r="L203" s="38">
        <v>0</v>
      </c>
      <c s="32">
        <f>ROUND(ROUND(L203,2)*ROUND(G203,3),2)</f>
      </c>
      <c s="36" t="s">
        <v>55</v>
      </c>
      <c>
        <f>(M203*21)/100</f>
      </c>
      <c t="s">
        <v>28</v>
      </c>
    </row>
    <row r="204" spans="1:5" ht="12.75">
      <c r="A204" s="35" t="s">
        <v>56</v>
      </c>
      <c r="E204" s="39" t="s">
        <v>5368</v>
      </c>
    </row>
    <row r="205" spans="1:5" ht="12.75">
      <c r="A205" s="35" t="s">
        <v>57</v>
      </c>
      <c r="E205" s="40" t="s">
        <v>5</v>
      </c>
    </row>
    <row r="206" spans="1:5" ht="63.75">
      <c r="A206" t="s">
        <v>58</v>
      </c>
      <c r="E206" s="39" t="s">
        <v>5396</v>
      </c>
    </row>
    <row r="207" spans="1:16" ht="12.75">
      <c r="A207" t="s">
        <v>50</v>
      </c>
      <c s="34" t="s">
        <v>209</v>
      </c>
      <c s="34" t="s">
        <v>5397</v>
      </c>
      <c s="35" t="s">
        <v>5</v>
      </c>
      <c s="6" t="s">
        <v>5371</v>
      </c>
      <c s="36" t="s">
        <v>255</v>
      </c>
      <c s="37">
        <v>135</v>
      </c>
      <c s="36">
        <v>0</v>
      </c>
      <c s="36">
        <f>ROUND(G207*H207,6)</f>
      </c>
      <c r="L207" s="38">
        <v>0</v>
      </c>
      <c s="32">
        <f>ROUND(ROUND(L207,2)*ROUND(G207,3),2)</f>
      </c>
      <c s="36" t="s">
        <v>55</v>
      </c>
      <c>
        <f>(M207*21)/100</f>
      </c>
      <c t="s">
        <v>28</v>
      </c>
    </row>
    <row r="208" spans="1:5" ht="12.75">
      <c r="A208" s="35" t="s">
        <v>56</v>
      </c>
      <c r="E208" s="39" t="s">
        <v>5371</v>
      </c>
    </row>
    <row r="209" spans="1:5" ht="12.75">
      <c r="A209" s="35" t="s">
        <v>57</v>
      </c>
      <c r="E209" s="40" t="s">
        <v>5</v>
      </c>
    </row>
    <row r="210" spans="1:5" ht="63.75">
      <c r="A210" t="s">
        <v>58</v>
      </c>
      <c r="E210" s="39" t="s">
        <v>5398</v>
      </c>
    </row>
    <row r="211" spans="1:16" ht="12.75">
      <c r="A211" t="s">
        <v>50</v>
      </c>
      <c s="34" t="s">
        <v>213</v>
      </c>
      <c s="34" t="s">
        <v>5399</v>
      </c>
      <c s="35" t="s">
        <v>5</v>
      </c>
      <c s="6" t="s">
        <v>5365</v>
      </c>
      <c s="36" t="s">
        <v>255</v>
      </c>
      <c s="37">
        <v>25</v>
      </c>
      <c s="36">
        <v>0</v>
      </c>
      <c s="36">
        <f>ROUND(G211*H211,6)</f>
      </c>
      <c r="L211" s="38">
        <v>0</v>
      </c>
      <c s="32">
        <f>ROUND(ROUND(L211,2)*ROUND(G211,3),2)</f>
      </c>
      <c s="36" t="s">
        <v>55</v>
      </c>
      <c>
        <f>(M211*21)/100</f>
      </c>
      <c t="s">
        <v>28</v>
      </c>
    </row>
    <row r="212" spans="1:5" ht="12.75">
      <c r="A212" s="35" t="s">
        <v>56</v>
      </c>
      <c r="E212" s="39" t="s">
        <v>5365</v>
      </c>
    </row>
    <row r="213" spans="1:5" ht="12.75">
      <c r="A213" s="35" t="s">
        <v>57</v>
      </c>
      <c r="E213" s="40" t="s">
        <v>5</v>
      </c>
    </row>
    <row r="214" spans="1:5" ht="63.75">
      <c r="A214" t="s">
        <v>58</v>
      </c>
      <c r="E214" s="39" t="s">
        <v>5400</v>
      </c>
    </row>
    <row r="215" spans="1:16" ht="12.75">
      <c r="A215" t="s">
        <v>50</v>
      </c>
      <c s="34" t="s">
        <v>217</v>
      </c>
      <c s="34" t="s">
        <v>5401</v>
      </c>
      <c s="35" t="s">
        <v>5</v>
      </c>
      <c s="6" t="s">
        <v>5402</v>
      </c>
      <c s="36" t="s">
        <v>255</v>
      </c>
      <c s="37">
        <v>20</v>
      </c>
      <c s="36">
        <v>0</v>
      </c>
      <c s="36">
        <f>ROUND(G215*H215,6)</f>
      </c>
      <c r="L215" s="38">
        <v>0</v>
      </c>
      <c s="32">
        <f>ROUND(ROUND(L215,2)*ROUND(G215,3),2)</f>
      </c>
      <c s="36" t="s">
        <v>55</v>
      </c>
      <c>
        <f>(M215*21)/100</f>
      </c>
      <c t="s">
        <v>28</v>
      </c>
    </row>
    <row r="216" spans="1:5" ht="12.75">
      <c r="A216" s="35" t="s">
        <v>56</v>
      </c>
      <c r="E216" s="39" t="s">
        <v>5402</v>
      </c>
    </row>
    <row r="217" spans="1:5" ht="12.75">
      <c r="A217" s="35" t="s">
        <v>57</v>
      </c>
      <c r="E217" s="40" t="s">
        <v>5</v>
      </c>
    </row>
    <row r="218" spans="1:5" ht="38.25">
      <c r="A218" t="s">
        <v>58</v>
      </c>
      <c r="E218" s="39" t="s">
        <v>5403</v>
      </c>
    </row>
    <row r="219" spans="1:16" ht="12.75">
      <c r="A219" t="s">
        <v>50</v>
      </c>
      <c s="34" t="s">
        <v>290</v>
      </c>
      <c s="34" t="s">
        <v>5404</v>
      </c>
      <c s="35" t="s">
        <v>5</v>
      </c>
      <c s="6" t="s">
        <v>5371</v>
      </c>
      <c s="36" t="s">
        <v>255</v>
      </c>
      <c s="37">
        <v>5</v>
      </c>
      <c s="36">
        <v>0</v>
      </c>
      <c s="36">
        <f>ROUND(G219*H219,6)</f>
      </c>
      <c r="L219" s="38">
        <v>0</v>
      </c>
      <c s="32">
        <f>ROUND(ROUND(L219,2)*ROUND(G219,3),2)</f>
      </c>
      <c s="36" t="s">
        <v>55</v>
      </c>
      <c>
        <f>(M219*21)/100</f>
      </c>
      <c t="s">
        <v>28</v>
      </c>
    </row>
    <row r="220" spans="1:5" ht="12.75">
      <c r="A220" s="35" t="s">
        <v>56</v>
      </c>
      <c r="E220" s="39" t="s">
        <v>5371</v>
      </c>
    </row>
    <row r="221" spans="1:5" ht="12.75">
      <c r="A221" s="35" t="s">
        <v>57</v>
      </c>
      <c r="E221" s="40" t="s">
        <v>5</v>
      </c>
    </row>
    <row r="222" spans="1:5" ht="63.75">
      <c r="A222" t="s">
        <v>58</v>
      </c>
      <c r="E222" s="39" t="s">
        <v>5405</v>
      </c>
    </row>
    <row r="223" spans="1:16" ht="12.75">
      <c r="A223" t="s">
        <v>50</v>
      </c>
      <c s="34" t="s">
        <v>327</v>
      </c>
      <c s="34" t="s">
        <v>5406</v>
      </c>
      <c s="35" t="s">
        <v>5</v>
      </c>
      <c s="6" t="s">
        <v>5407</v>
      </c>
      <c s="36" t="s">
        <v>255</v>
      </c>
      <c s="37">
        <v>130</v>
      </c>
      <c s="36">
        <v>0</v>
      </c>
      <c s="36">
        <f>ROUND(G223*H223,6)</f>
      </c>
      <c r="L223" s="38">
        <v>0</v>
      </c>
      <c s="32">
        <f>ROUND(ROUND(L223,2)*ROUND(G223,3),2)</f>
      </c>
      <c s="36" t="s">
        <v>55</v>
      </c>
      <c>
        <f>(M223*21)/100</f>
      </c>
      <c t="s">
        <v>28</v>
      </c>
    </row>
    <row r="224" spans="1:5" ht="12.75">
      <c r="A224" s="35" t="s">
        <v>56</v>
      </c>
      <c r="E224" s="39" t="s">
        <v>5407</v>
      </c>
    </row>
    <row r="225" spans="1:5" ht="12.75">
      <c r="A225" s="35" t="s">
        <v>57</v>
      </c>
      <c r="E225" s="40" t="s">
        <v>5</v>
      </c>
    </row>
    <row r="226" spans="1:5" ht="63.75">
      <c r="A226" t="s">
        <v>58</v>
      </c>
      <c r="E226" s="39" t="s">
        <v>5408</v>
      </c>
    </row>
    <row r="227" spans="1:16" ht="12.75">
      <c r="A227" t="s">
        <v>50</v>
      </c>
      <c s="34" t="s">
        <v>330</v>
      </c>
      <c s="34" t="s">
        <v>5409</v>
      </c>
      <c s="35" t="s">
        <v>5</v>
      </c>
      <c s="6" t="s">
        <v>5358</v>
      </c>
      <c s="36" t="s">
        <v>255</v>
      </c>
      <c s="37">
        <v>110</v>
      </c>
      <c s="36">
        <v>0</v>
      </c>
      <c s="36">
        <f>ROUND(G227*H227,6)</f>
      </c>
      <c r="L227" s="38">
        <v>0</v>
      </c>
      <c s="32">
        <f>ROUND(ROUND(L227,2)*ROUND(G227,3),2)</f>
      </c>
      <c s="36" t="s">
        <v>55</v>
      </c>
      <c>
        <f>(M227*21)/100</f>
      </c>
      <c t="s">
        <v>28</v>
      </c>
    </row>
    <row r="228" spans="1:5" ht="12.75">
      <c r="A228" s="35" t="s">
        <v>56</v>
      </c>
      <c r="E228" s="39" t="s">
        <v>5358</v>
      </c>
    </row>
    <row r="229" spans="1:5" ht="12.75">
      <c r="A229" s="35" t="s">
        <v>57</v>
      </c>
      <c r="E229" s="40" t="s">
        <v>5</v>
      </c>
    </row>
    <row r="230" spans="1:5" ht="38.25">
      <c r="A230" t="s">
        <v>58</v>
      </c>
      <c r="E230" s="39" t="s">
        <v>5410</v>
      </c>
    </row>
    <row r="231" spans="1:16" ht="12.75">
      <c r="A231" t="s">
        <v>50</v>
      </c>
      <c s="34" t="s">
        <v>334</v>
      </c>
      <c s="34" t="s">
        <v>5411</v>
      </c>
      <c s="35" t="s">
        <v>5</v>
      </c>
      <c s="6" t="s">
        <v>5371</v>
      </c>
      <c s="36" t="s">
        <v>255</v>
      </c>
      <c s="37">
        <v>20</v>
      </c>
      <c s="36">
        <v>0</v>
      </c>
      <c s="36">
        <f>ROUND(G231*H231,6)</f>
      </c>
      <c r="L231" s="38">
        <v>0</v>
      </c>
      <c s="32">
        <f>ROUND(ROUND(L231,2)*ROUND(G231,3),2)</f>
      </c>
      <c s="36" t="s">
        <v>55</v>
      </c>
      <c>
        <f>(M231*21)/100</f>
      </c>
      <c t="s">
        <v>28</v>
      </c>
    </row>
    <row r="232" spans="1:5" ht="12.75">
      <c r="A232" s="35" t="s">
        <v>56</v>
      </c>
      <c r="E232" s="39" t="s">
        <v>5371</v>
      </c>
    </row>
    <row r="233" spans="1:5" ht="12.75">
      <c r="A233" s="35" t="s">
        <v>57</v>
      </c>
      <c r="E233" s="40" t="s">
        <v>5</v>
      </c>
    </row>
    <row r="234" spans="1:5" ht="63.75">
      <c r="A234" t="s">
        <v>58</v>
      </c>
      <c r="E234" s="39" t="s">
        <v>5412</v>
      </c>
    </row>
    <row r="235" spans="1:16" ht="12.75">
      <c r="A235" t="s">
        <v>50</v>
      </c>
      <c s="34" t="s">
        <v>338</v>
      </c>
      <c s="34" t="s">
        <v>5413</v>
      </c>
      <c s="35" t="s">
        <v>5</v>
      </c>
      <c s="6" t="s">
        <v>5414</v>
      </c>
      <c s="36" t="s">
        <v>255</v>
      </c>
      <c s="37">
        <v>600</v>
      </c>
      <c s="36">
        <v>0</v>
      </c>
      <c s="36">
        <f>ROUND(G235*H235,6)</f>
      </c>
      <c r="L235" s="38">
        <v>0</v>
      </c>
      <c s="32">
        <f>ROUND(ROUND(L235,2)*ROUND(G235,3),2)</f>
      </c>
      <c s="36" t="s">
        <v>55</v>
      </c>
      <c>
        <f>(M235*21)/100</f>
      </c>
      <c t="s">
        <v>28</v>
      </c>
    </row>
    <row r="236" spans="1:5" ht="12.75">
      <c r="A236" s="35" t="s">
        <v>56</v>
      </c>
      <c r="E236" s="39" t="s">
        <v>5414</v>
      </c>
    </row>
    <row r="237" spans="1:5" ht="12.75">
      <c r="A237" s="35" t="s">
        <v>57</v>
      </c>
      <c r="E237" s="40" t="s">
        <v>5</v>
      </c>
    </row>
    <row r="238" spans="1:5" ht="89.25">
      <c r="A238" t="s">
        <v>58</v>
      </c>
      <c r="E238" s="39" t="s">
        <v>5415</v>
      </c>
    </row>
    <row r="239" spans="1:16" ht="12.75">
      <c r="A239" t="s">
        <v>50</v>
      </c>
      <c s="34" t="s">
        <v>341</v>
      </c>
      <c s="34" t="s">
        <v>5416</v>
      </c>
      <c s="35" t="s">
        <v>5</v>
      </c>
      <c s="6" t="s">
        <v>5358</v>
      </c>
      <c s="36" t="s">
        <v>255</v>
      </c>
      <c s="37">
        <v>1160</v>
      </c>
      <c s="36">
        <v>0</v>
      </c>
      <c s="36">
        <f>ROUND(G239*H239,6)</f>
      </c>
      <c r="L239" s="38">
        <v>0</v>
      </c>
      <c s="32">
        <f>ROUND(ROUND(L239,2)*ROUND(G239,3),2)</f>
      </c>
      <c s="36" t="s">
        <v>55</v>
      </c>
      <c>
        <f>(M239*21)/100</f>
      </c>
      <c t="s">
        <v>28</v>
      </c>
    </row>
    <row r="240" spans="1:5" ht="12.75">
      <c r="A240" s="35" t="s">
        <v>56</v>
      </c>
      <c r="E240" s="39" t="s">
        <v>5358</v>
      </c>
    </row>
    <row r="241" spans="1:5" ht="12.75">
      <c r="A241" s="35" t="s">
        <v>57</v>
      </c>
      <c r="E241" s="40" t="s">
        <v>5</v>
      </c>
    </row>
    <row r="242" spans="1:5" ht="38.25">
      <c r="A242" t="s">
        <v>58</v>
      </c>
      <c r="E242" s="39" t="s">
        <v>5417</v>
      </c>
    </row>
    <row r="243" spans="1:16" ht="12.75">
      <c r="A243" t="s">
        <v>50</v>
      </c>
      <c s="34" t="s">
        <v>345</v>
      </c>
      <c s="34" t="s">
        <v>5418</v>
      </c>
      <c s="35" t="s">
        <v>5</v>
      </c>
      <c s="6" t="s">
        <v>5371</v>
      </c>
      <c s="36" t="s">
        <v>255</v>
      </c>
      <c s="37">
        <v>22</v>
      </c>
      <c s="36">
        <v>0</v>
      </c>
      <c s="36">
        <f>ROUND(G243*H243,6)</f>
      </c>
      <c r="L243" s="38">
        <v>0</v>
      </c>
      <c s="32">
        <f>ROUND(ROUND(L243,2)*ROUND(G243,3),2)</f>
      </c>
      <c s="36" t="s">
        <v>55</v>
      </c>
      <c>
        <f>(M243*21)/100</f>
      </c>
      <c t="s">
        <v>28</v>
      </c>
    </row>
    <row r="244" spans="1:5" ht="12.75">
      <c r="A244" s="35" t="s">
        <v>56</v>
      </c>
      <c r="E244" s="39" t="s">
        <v>5371</v>
      </c>
    </row>
    <row r="245" spans="1:5" ht="12.75">
      <c r="A245" s="35" t="s">
        <v>57</v>
      </c>
      <c r="E245" s="40" t="s">
        <v>5</v>
      </c>
    </row>
    <row r="246" spans="1:5" ht="63.75">
      <c r="A246" t="s">
        <v>58</v>
      </c>
      <c r="E246" s="39" t="s">
        <v>5419</v>
      </c>
    </row>
    <row r="247" spans="1:16" ht="12.75">
      <c r="A247" t="s">
        <v>50</v>
      </c>
      <c s="34" t="s">
        <v>349</v>
      </c>
      <c s="34" t="s">
        <v>5420</v>
      </c>
      <c s="35" t="s">
        <v>5</v>
      </c>
      <c s="6" t="s">
        <v>5414</v>
      </c>
      <c s="36" t="s">
        <v>255</v>
      </c>
      <c s="37">
        <v>230</v>
      </c>
      <c s="36">
        <v>0</v>
      </c>
      <c s="36">
        <f>ROUND(G247*H247,6)</f>
      </c>
      <c r="L247" s="38">
        <v>0</v>
      </c>
      <c s="32">
        <f>ROUND(ROUND(L247,2)*ROUND(G247,3),2)</f>
      </c>
      <c s="36" t="s">
        <v>55</v>
      </c>
      <c>
        <f>(M247*21)/100</f>
      </c>
      <c t="s">
        <v>28</v>
      </c>
    </row>
    <row r="248" spans="1:5" ht="12.75">
      <c r="A248" s="35" t="s">
        <v>56</v>
      </c>
      <c r="E248" s="39" t="s">
        <v>5414</v>
      </c>
    </row>
    <row r="249" spans="1:5" ht="12.75">
      <c r="A249" s="35" t="s">
        <v>57</v>
      </c>
      <c r="E249" s="40" t="s">
        <v>5</v>
      </c>
    </row>
    <row r="250" spans="1:5" ht="89.25">
      <c r="A250" t="s">
        <v>58</v>
      </c>
      <c r="E250" s="39" t="s">
        <v>5421</v>
      </c>
    </row>
    <row r="251" spans="1:16" ht="12.75">
      <c r="A251" t="s">
        <v>50</v>
      </c>
      <c s="34" t="s">
        <v>351</v>
      </c>
      <c s="34" t="s">
        <v>5422</v>
      </c>
      <c s="35" t="s">
        <v>5</v>
      </c>
      <c s="6" t="s">
        <v>5358</v>
      </c>
      <c s="36" t="s">
        <v>255</v>
      </c>
      <c s="37">
        <v>210</v>
      </c>
      <c s="36">
        <v>0</v>
      </c>
      <c s="36">
        <f>ROUND(G251*H251,6)</f>
      </c>
      <c r="L251" s="38">
        <v>0</v>
      </c>
      <c s="32">
        <f>ROUND(ROUND(L251,2)*ROUND(G251,3),2)</f>
      </c>
      <c s="36" t="s">
        <v>55</v>
      </c>
      <c>
        <f>(M251*21)/100</f>
      </c>
      <c t="s">
        <v>28</v>
      </c>
    </row>
    <row r="252" spans="1:5" ht="12.75">
      <c r="A252" s="35" t="s">
        <v>56</v>
      </c>
      <c r="E252" s="39" t="s">
        <v>5358</v>
      </c>
    </row>
    <row r="253" spans="1:5" ht="12.75">
      <c r="A253" s="35" t="s">
        <v>57</v>
      </c>
      <c r="E253" s="40" t="s">
        <v>5</v>
      </c>
    </row>
    <row r="254" spans="1:5" ht="38.25">
      <c r="A254" t="s">
        <v>58</v>
      </c>
      <c r="E254" s="39" t="s">
        <v>5423</v>
      </c>
    </row>
    <row r="255" spans="1:16" ht="12.75">
      <c r="A255" t="s">
        <v>50</v>
      </c>
      <c s="34" t="s">
        <v>353</v>
      </c>
      <c s="34" t="s">
        <v>5424</v>
      </c>
      <c s="35" t="s">
        <v>5</v>
      </c>
      <c s="6" t="s">
        <v>5371</v>
      </c>
      <c s="36" t="s">
        <v>255</v>
      </c>
      <c s="37">
        <v>22</v>
      </c>
      <c s="36">
        <v>0</v>
      </c>
      <c s="36">
        <f>ROUND(G255*H255,6)</f>
      </c>
      <c r="L255" s="38">
        <v>0</v>
      </c>
      <c s="32">
        <f>ROUND(ROUND(L255,2)*ROUND(G255,3),2)</f>
      </c>
      <c s="36" t="s">
        <v>55</v>
      </c>
      <c>
        <f>(M255*21)/100</f>
      </c>
      <c t="s">
        <v>28</v>
      </c>
    </row>
    <row r="256" spans="1:5" ht="12.75">
      <c r="A256" s="35" t="s">
        <v>56</v>
      </c>
      <c r="E256" s="39" t="s">
        <v>5371</v>
      </c>
    </row>
    <row r="257" spans="1:5" ht="12.75">
      <c r="A257" s="35" t="s">
        <v>57</v>
      </c>
      <c r="E257" s="40" t="s">
        <v>5</v>
      </c>
    </row>
    <row r="258" spans="1:5" ht="63.75">
      <c r="A258" t="s">
        <v>58</v>
      </c>
      <c r="E258" s="39" t="s">
        <v>5425</v>
      </c>
    </row>
    <row r="259" spans="1:16" ht="12.75">
      <c r="A259" t="s">
        <v>50</v>
      </c>
      <c s="34" t="s">
        <v>357</v>
      </c>
      <c s="34" t="s">
        <v>5426</v>
      </c>
      <c s="35" t="s">
        <v>5</v>
      </c>
      <c s="6" t="s">
        <v>5365</v>
      </c>
      <c s="36" t="s">
        <v>255</v>
      </c>
      <c s="37">
        <v>160</v>
      </c>
      <c s="36">
        <v>0</v>
      </c>
      <c s="36">
        <f>ROUND(G259*H259,6)</f>
      </c>
      <c r="L259" s="38">
        <v>0</v>
      </c>
      <c s="32">
        <f>ROUND(ROUND(L259,2)*ROUND(G259,3),2)</f>
      </c>
      <c s="36" t="s">
        <v>55</v>
      </c>
      <c>
        <f>(M259*21)/100</f>
      </c>
      <c t="s">
        <v>28</v>
      </c>
    </row>
    <row r="260" spans="1:5" ht="12.75">
      <c r="A260" s="35" t="s">
        <v>56</v>
      </c>
      <c r="E260" s="39" t="s">
        <v>5365</v>
      </c>
    </row>
    <row r="261" spans="1:5" ht="12.75">
      <c r="A261" s="35" t="s">
        <v>57</v>
      </c>
      <c r="E261" s="40" t="s">
        <v>5</v>
      </c>
    </row>
    <row r="262" spans="1:5" ht="38.25">
      <c r="A262" t="s">
        <v>58</v>
      </c>
      <c r="E262" s="39" t="s">
        <v>5427</v>
      </c>
    </row>
    <row r="263" spans="1:16" ht="12.75">
      <c r="A263" t="s">
        <v>50</v>
      </c>
      <c s="34" t="s">
        <v>359</v>
      </c>
      <c s="34" t="s">
        <v>5428</v>
      </c>
      <c s="35" t="s">
        <v>5</v>
      </c>
      <c s="6" t="s">
        <v>5402</v>
      </c>
      <c s="36" t="s">
        <v>255</v>
      </c>
      <c s="37">
        <v>155</v>
      </c>
      <c s="36">
        <v>0</v>
      </c>
      <c s="36">
        <f>ROUND(G263*H263,6)</f>
      </c>
      <c r="L263" s="38">
        <v>0</v>
      </c>
      <c s="32">
        <f>ROUND(ROUND(L263,2)*ROUND(G263,3),2)</f>
      </c>
      <c s="36" t="s">
        <v>55</v>
      </c>
      <c>
        <f>(M263*21)/100</f>
      </c>
      <c t="s">
        <v>28</v>
      </c>
    </row>
    <row r="264" spans="1:5" ht="12.75">
      <c r="A264" s="35" t="s">
        <v>56</v>
      </c>
      <c r="E264" s="39" t="s">
        <v>5402</v>
      </c>
    </row>
    <row r="265" spans="1:5" ht="12.75">
      <c r="A265" s="35" t="s">
        <v>57</v>
      </c>
      <c r="E265" s="40" t="s">
        <v>5</v>
      </c>
    </row>
    <row r="266" spans="1:5" ht="38.25">
      <c r="A266" t="s">
        <v>58</v>
      </c>
      <c r="E266" s="39" t="s">
        <v>5429</v>
      </c>
    </row>
    <row r="267" spans="1:16" ht="12.75">
      <c r="A267" t="s">
        <v>50</v>
      </c>
      <c s="34" t="s">
        <v>363</v>
      </c>
      <c s="34" t="s">
        <v>5430</v>
      </c>
      <c s="35" t="s">
        <v>5</v>
      </c>
      <c s="6" t="s">
        <v>5371</v>
      </c>
      <c s="36" t="s">
        <v>255</v>
      </c>
      <c s="37">
        <v>20</v>
      </c>
      <c s="36">
        <v>0</v>
      </c>
      <c s="36">
        <f>ROUND(G267*H267,6)</f>
      </c>
      <c r="L267" s="38">
        <v>0</v>
      </c>
      <c s="32">
        <f>ROUND(ROUND(L267,2)*ROUND(G267,3),2)</f>
      </c>
      <c s="36" t="s">
        <v>55</v>
      </c>
      <c>
        <f>(M267*21)/100</f>
      </c>
      <c t="s">
        <v>28</v>
      </c>
    </row>
    <row r="268" spans="1:5" ht="12.75">
      <c r="A268" s="35" t="s">
        <v>56</v>
      </c>
      <c r="E268" s="39" t="s">
        <v>5371</v>
      </c>
    </row>
    <row r="269" spans="1:5" ht="12.75">
      <c r="A269" s="35" t="s">
        <v>57</v>
      </c>
      <c r="E269" s="40" t="s">
        <v>5</v>
      </c>
    </row>
    <row r="270" spans="1:5" ht="63.75">
      <c r="A270" t="s">
        <v>58</v>
      </c>
      <c r="E270" s="39" t="s">
        <v>5431</v>
      </c>
    </row>
    <row r="271" spans="1:16" ht="12.75">
      <c r="A271" t="s">
        <v>50</v>
      </c>
      <c s="34" t="s">
        <v>365</v>
      </c>
      <c s="34" t="s">
        <v>5432</v>
      </c>
      <c s="35" t="s">
        <v>5</v>
      </c>
      <c s="6" t="s">
        <v>5365</v>
      </c>
      <c s="36" t="s">
        <v>255</v>
      </c>
      <c s="37">
        <v>195</v>
      </c>
      <c s="36">
        <v>0</v>
      </c>
      <c s="36">
        <f>ROUND(G271*H271,6)</f>
      </c>
      <c r="L271" s="38">
        <v>0</v>
      </c>
      <c s="32">
        <f>ROUND(ROUND(L271,2)*ROUND(G271,3),2)</f>
      </c>
      <c s="36" t="s">
        <v>55</v>
      </c>
      <c>
        <f>(M271*21)/100</f>
      </c>
      <c t="s">
        <v>28</v>
      </c>
    </row>
    <row r="272" spans="1:5" ht="12.75">
      <c r="A272" s="35" t="s">
        <v>56</v>
      </c>
      <c r="E272" s="39" t="s">
        <v>5365</v>
      </c>
    </row>
    <row r="273" spans="1:5" ht="12.75">
      <c r="A273" s="35" t="s">
        <v>57</v>
      </c>
      <c r="E273" s="40" t="s">
        <v>5</v>
      </c>
    </row>
    <row r="274" spans="1:5" ht="38.25">
      <c r="A274" t="s">
        <v>58</v>
      </c>
      <c r="E274" s="39" t="s">
        <v>5433</v>
      </c>
    </row>
    <row r="275" spans="1:16" ht="12.75">
      <c r="A275" t="s">
        <v>50</v>
      </c>
      <c s="34" t="s">
        <v>367</v>
      </c>
      <c s="34" t="s">
        <v>5434</v>
      </c>
      <c s="35" t="s">
        <v>5</v>
      </c>
      <c s="6" t="s">
        <v>5402</v>
      </c>
      <c s="36" t="s">
        <v>255</v>
      </c>
      <c s="37">
        <v>190</v>
      </c>
      <c s="36">
        <v>0</v>
      </c>
      <c s="36">
        <f>ROUND(G275*H275,6)</f>
      </c>
      <c r="L275" s="38">
        <v>0</v>
      </c>
      <c s="32">
        <f>ROUND(ROUND(L275,2)*ROUND(G275,3),2)</f>
      </c>
      <c s="36" t="s">
        <v>55</v>
      </c>
      <c>
        <f>(M275*21)/100</f>
      </c>
      <c t="s">
        <v>28</v>
      </c>
    </row>
    <row r="276" spans="1:5" ht="12.75">
      <c r="A276" s="35" t="s">
        <v>56</v>
      </c>
      <c r="E276" s="39" t="s">
        <v>5402</v>
      </c>
    </row>
    <row r="277" spans="1:5" ht="12.75">
      <c r="A277" s="35" t="s">
        <v>57</v>
      </c>
      <c r="E277" s="40" t="s">
        <v>5</v>
      </c>
    </row>
    <row r="278" spans="1:5" ht="38.25">
      <c r="A278" t="s">
        <v>58</v>
      </c>
      <c r="E278" s="39" t="s">
        <v>5435</v>
      </c>
    </row>
    <row r="279" spans="1:16" ht="12.75">
      <c r="A279" t="s">
        <v>50</v>
      </c>
      <c s="34" t="s">
        <v>369</v>
      </c>
      <c s="34" t="s">
        <v>5436</v>
      </c>
      <c s="35" t="s">
        <v>5</v>
      </c>
      <c s="6" t="s">
        <v>5371</v>
      </c>
      <c s="36" t="s">
        <v>255</v>
      </c>
      <c s="37">
        <v>20</v>
      </c>
      <c s="36">
        <v>0</v>
      </c>
      <c s="36">
        <f>ROUND(G279*H279,6)</f>
      </c>
      <c r="L279" s="38">
        <v>0</v>
      </c>
      <c s="32">
        <f>ROUND(ROUND(L279,2)*ROUND(G279,3),2)</f>
      </c>
      <c s="36" t="s">
        <v>55</v>
      </c>
      <c>
        <f>(M279*21)/100</f>
      </c>
      <c t="s">
        <v>28</v>
      </c>
    </row>
    <row r="280" spans="1:5" ht="12.75">
      <c r="A280" s="35" t="s">
        <v>56</v>
      </c>
      <c r="E280" s="39" t="s">
        <v>5371</v>
      </c>
    </row>
    <row r="281" spans="1:5" ht="12.75">
      <c r="A281" s="35" t="s">
        <v>57</v>
      </c>
      <c r="E281" s="40" t="s">
        <v>5</v>
      </c>
    </row>
    <row r="282" spans="1:5" ht="63.75">
      <c r="A282" t="s">
        <v>58</v>
      </c>
      <c r="E282" s="39" t="s">
        <v>5437</v>
      </c>
    </row>
    <row r="283" spans="1:16" ht="12.75">
      <c r="A283" t="s">
        <v>50</v>
      </c>
      <c s="34" t="s">
        <v>372</v>
      </c>
      <c s="34" t="s">
        <v>5438</v>
      </c>
      <c s="35" t="s">
        <v>5</v>
      </c>
      <c s="6" t="s">
        <v>288</v>
      </c>
      <c s="36" t="s">
        <v>54</v>
      </c>
      <c s="37">
        <v>9</v>
      </c>
      <c s="36">
        <v>0</v>
      </c>
      <c s="36">
        <f>ROUND(G283*H283,6)</f>
      </c>
      <c r="L283" s="38">
        <v>0</v>
      </c>
      <c s="32">
        <f>ROUND(ROUND(L283,2)*ROUND(G283,3),2)</f>
      </c>
      <c s="36" t="s">
        <v>55</v>
      </c>
      <c>
        <f>(M283*21)/100</f>
      </c>
      <c t="s">
        <v>28</v>
      </c>
    </row>
    <row r="284" spans="1:5" ht="12.75">
      <c r="A284" s="35" t="s">
        <v>56</v>
      </c>
      <c r="E284" s="39" t="s">
        <v>288</v>
      </c>
    </row>
    <row r="285" spans="1:5" ht="12.75">
      <c r="A285" s="35" t="s">
        <v>57</v>
      </c>
      <c r="E285" s="40" t="s">
        <v>5</v>
      </c>
    </row>
    <row r="286" spans="1:5" ht="38.25">
      <c r="A286" t="s">
        <v>58</v>
      </c>
      <c r="E286" s="39" t="s">
        <v>5439</v>
      </c>
    </row>
    <row r="287" spans="1:16" ht="12.75">
      <c r="A287" t="s">
        <v>50</v>
      </c>
      <c s="34" t="s">
        <v>374</v>
      </c>
      <c s="34" t="s">
        <v>5440</v>
      </c>
      <c s="35" t="s">
        <v>5</v>
      </c>
      <c s="6" t="s">
        <v>5441</v>
      </c>
      <c s="36" t="s">
        <v>255</v>
      </c>
      <c s="37">
        <v>850</v>
      </c>
      <c s="36">
        <v>0</v>
      </c>
      <c s="36">
        <f>ROUND(G287*H287,6)</f>
      </c>
      <c r="L287" s="38">
        <v>0</v>
      </c>
      <c s="32">
        <f>ROUND(ROUND(L287,2)*ROUND(G287,3),2)</f>
      </c>
      <c s="36" t="s">
        <v>55</v>
      </c>
      <c>
        <f>(M287*21)/100</f>
      </c>
      <c t="s">
        <v>28</v>
      </c>
    </row>
    <row r="288" spans="1:5" ht="12.75">
      <c r="A288" s="35" t="s">
        <v>56</v>
      </c>
      <c r="E288" s="39" t="s">
        <v>5441</v>
      </c>
    </row>
    <row r="289" spans="1:5" ht="12.75">
      <c r="A289" s="35" t="s">
        <v>57</v>
      </c>
      <c r="E289" s="40" t="s">
        <v>5</v>
      </c>
    </row>
    <row r="290" spans="1:5" ht="63.75">
      <c r="A290" t="s">
        <v>58</v>
      </c>
      <c r="E290" s="39" t="s">
        <v>5442</v>
      </c>
    </row>
    <row r="291" spans="1:13" ht="12.75">
      <c r="A291" t="s">
        <v>47</v>
      </c>
      <c r="C291" s="31" t="s">
        <v>615</v>
      </c>
      <c r="E291" s="33" t="s">
        <v>5443</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376</v>
      </c>
      <c s="34" t="s">
        <v>5444</v>
      </c>
      <c s="35" t="s">
        <v>5</v>
      </c>
      <c s="6" t="s">
        <v>5445</v>
      </c>
      <c s="36" t="s">
        <v>54</v>
      </c>
      <c s="37">
        <v>1</v>
      </c>
      <c s="36">
        <v>0</v>
      </c>
      <c s="36">
        <f>ROUND(G292*H292,6)</f>
      </c>
      <c r="L292" s="38">
        <v>0</v>
      </c>
      <c s="32">
        <f>ROUND(ROUND(L292,2)*ROUND(G292,3),2)</f>
      </c>
      <c s="36" t="s">
        <v>55</v>
      </c>
      <c>
        <f>(M292*21)/100</f>
      </c>
      <c t="s">
        <v>28</v>
      </c>
    </row>
    <row r="293" spans="1:5" ht="25.5">
      <c r="A293" s="35" t="s">
        <v>56</v>
      </c>
      <c r="E293" s="39" t="s">
        <v>5445</v>
      </c>
    </row>
    <row r="294" spans="1:5" ht="12.75">
      <c r="A294" s="35" t="s">
        <v>57</v>
      </c>
      <c r="E294" s="40" t="s">
        <v>5</v>
      </c>
    </row>
    <row r="295" spans="1:5" ht="63.75">
      <c r="A295" t="s">
        <v>58</v>
      </c>
      <c r="E295" s="39" t="s">
        <v>5446</v>
      </c>
    </row>
    <row r="296" spans="1:16" ht="12.75">
      <c r="A296" t="s">
        <v>50</v>
      </c>
      <c s="34" t="s">
        <v>381</v>
      </c>
      <c s="34" t="s">
        <v>5447</v>
      </c>
      <c s="35" t="s">
        <v>5</v>
      </c>
      <c s="6" t="s">
        <v>5448</v>
      </c>
      <c s="36" t="s">
        <v>54</v>
      </c>
      <c s="37">
        <v>1</v>
      </c>
      <c s="36">
        <v>0</v>
      </c>
      <c s="36">
        <f>ROUND(G296*H296,6)</f>
      </c>
      <c r="L296" s="38">
        <v>0</v>
      </c>
      <c s="32">
        <f>ROUND(ROUND(L296,2)*ROUND(G296,3),2)</f>
      </c>
      <c s="36" t="s">
        <v>55</v>
      </c>
      <c>
        <f>(M296*21)/100</f>
      </c>
      <c t="s">
        <v>28</v>
      </c>
    </row>
    <row r="297" spans="1:5" ht="12.75">
      <c r="A297" s="35" t="s">
        <v>56</v>
      </c>
      <c r="E297" s="39" t="s">
        <v>5448</v>
      </c>
    </row>
    <row r="298" spans="1:5" ht="12.75">
      <c r="A298" s="35" t="s">
        <v>57</v>
      </c>
      <c r="E298" s="40" t="s">
        <v>5</v>
      </c>
    </row>
    <row r="299" spans="1:5" ht="38.25">
      <c r="A299" t="s">
        <v>58</v>
      </c>
      <c r="E299" s="39" t="s">
        <v>5449</v>
      </c>
    </row>
    <row r="300" spans="1:16" ht="12.75">
      <c r="A300" t="s">
        <v>50</v>
      </c>
      <c s="34" t="s">
        <v>453</v>
      </c>
      <c s="34" t="s">
        <v>5450</v>
      </c>
      <c s="35" t="s">
        <v>5</v>
      </c>
      <c s="6" t="s">
        <v>5451</v>
      </c>
      <c s="36" t="s">
        <v>54</v>
      </c>
      <c s="37">
        <v>2</v>
      </c>
      <c s="36">
        <v>0</v>
      </c>
      <c s="36">
        <f>ROUND(G300*H300,6)</f>
      </c>
      <c r="L300" s="38">
        <v>0</v>
      </c>
      <c s="32">
        <f>ROUND(ROUND(L300,2)*ROUND(G300,3),2)</f>
      </c>
      <c s="36" t="s">
        <v>55</v>
      </c>
      <c>
        <f>(M300*21)/100</f>
      </c>
      <c t="s">
        <v>28</v>
      </c>
    </row>
    <row r="301" spans="1:5" ht="12.75">
      <c r="A301" s="35" t="s">
        <v>56</v>
      </c>
      <c r="E301" s="39" t="s">
        <v>5451</v>
      </c>
    </row>
    <row r="302" spans="1:5" ht="12.75">
      <c r="A302" s="35" t="s">
        <v>57</v>
      </c>
      <c r="E302" s="40" t="s">
        <v>5</v>
      </c>
    </row>
    <row r="303" spans="1:5" ht="38.25">
      <c r="A303" t="s">
        <v>58</v>
      </c>
      <c r="E303" s="39" t="s">
        <v>5449</v>
      </c>
    </row>
    <row r="304" spans="1:16" ht="12.75">
      <c r="A304" t="s">
        <v>50</v>
      </c>
      <c s="34" t="s">
        <v>621</v>
      </c>
      <c s="34" t="s">
        <v>5452</v>
      </c>
      <c s="35" t="s">
        <v>5</v>
      </c>
      <c s="6" t="s">
        <v>5453</v>
      </c>
      <c s="36" t="s">
        <v>54</v>
      </c>
      <c s="37">
        <v>1</v>
      </c>
      <c s="36">
        <v>0</v>
      </c>
      <c s="36">
        <f>ROUND(G304*H304,6)</f>
      </c>
      <c r="L304" s="38">
        <v>0</v>
      </c>
      <c s="32">
        <f>ROUND(ROUND(L304,2)*ROUND(G304,3),2)</f>
      </c>
      <c s="36" t="s">
        <v>55</v>
      </c>
      <c>
        <f>(M304*21)/100</f>
      </c>
      <c t="s">
        <v>28</v>
      </c>
    </row>
    <row r="305" spans="1:5" ht="12.75">
      <c r="A305" s="35" t="s">
        <v>56</v>
      </c>
      <c r="E305" s="39" t="s">
        <v>5453</v>
      </c>
    </row>
    <row r="306" spans="1:5" ht="12.75">
      <c r="A306" s="35" t="s">
        <v>57</v>
      </c>
      <c r="E306" s="40" t="s">
        <v>5</v>
      </c>
    </row>
    <row r="307" spans="1:5" ht="38.25">
      <c r="A307" t="s">
        <v>58</v>
      </c>
      <c r="E307" s="39" t="s">
        <v>5449</v>
      </c>
    </row>
    <row r="308" spans="1:16" ht="12.75">
      <c r="A308" t="s">
        <v>50</v>
      </c>
      <c s="34" t="s">
        <v>625</v>
      </c>
      <c s="34" t="s">
        <v>5454</v>
      </c>
      <c s="35" t="s">
        <v>5</v>
      </c>
      <c s="6" t="s">
        <v>5455</v>
      </c>
      <c s="36" t="s">
        <v>54</v>
      </c>
      <c s="37">
        <v>3</v>
      </c>
      <c s="36">
        <v>0</v>
      </c>
      <c s="36">
        <f>ROUND(G308*H308,6)</f>
      </c>
      <c r="L308" s="38">
        <v>0</v>
      </c>
      <c s="32">
        <f>ROUND(ROUND(L308,2)*ROUND(G308,3),2)</f>
      </c>
      <c s="36" t="s">
        <v>55</v>
      </c>
      <c>
        <f>(M308*21)/100</f>
      </c>
      <c t="s">
        <v>28</v>
      </c>
    </row>
    <row r="309" spans="1:5" ht="12.75">
      <c r="A309" s="35" t="s">
        <v>56</v>
      </c>
      <c r="E309" s="39" t="s">
        <v>5455</v>
      </c>
    </row>
    <row r="310" spans="1:5" ht="12.75">
      <c r="A310" s="35" t="s">
        <v>57</v>
      </c>
      <c r="E310" s="40" t="s">
        <v>5</v>
      </c>
    </row>
    <row r="311" spans="1:5" ht="38.25">
      <c r="A311" t="s">
        <v>58</v>
      </c>
      <c r="E311" s="39" t="s">
        <v>5449</v>
      </c>
    </row>
    <row r="312" spans="1:16" ht="12.75">
      <c r="A312" t="s">
        <v>50</v>
      </c>
      <c s="34" t="s">
        <v>629</v>
      </c>
      <c s="34" t="s">
        <v>5456</v>
      </c>
      <c s="35" t="s">
        <v>5</v>
      </c>
      <c s="6" t="s">
        <v>5457</v>
      </c>
      <c s="36" t="s">
        <v>54</v>
      </c>
      <c s="37">
        <v>3</v>
      </c>
      <c s="36">
        <v>0</v>
      </c>
      <c s="36">
        <f>ROUND(G312*H312,6)</f>
      </c>
      <c r="L312" s="38">
        <v>0</v>
      </c>
      <c s="32">
        <f>ROUND(ROUND(L312,2)*ROUND(G312,3),2)</f>
      </c>
      <c s="36" t="s">
        <v>55</v>
      </c>
      <c>
        <f>(M312*21)/100</f>
      </c>
      <c t="s">
        <v>28</v>
      </c>
    </row>
    <row r="313" spans="1:5" ht="12.75">
      <c r="A313" s="35" t="s">
        <v>56</v>
      </c>
      <c r="E313" s="39" t="s">
        <v>5457</v>
      </c>
    </row>
    <row r="314" spans="1:5" ht="12.75">
      <c r="A314" s="35" t="s">
        <v>57</v>
      </c>
      <c r="E314" s="40" t="s">
        <v>5</v>
      </c>
    </row>
    <row r="315" spans="1:5" ht="38.25">
      <c r="A315" t="s">
        <v>58</v>
      </c>
      <c r="E315" s="39" t="s">
        <v>5458</v>
      </c>
    </row>
    <row r="316" spans="1:16" ht="12.75">
      <c r="A316" t="s">
        <v>50</v>
      </c>
      <c s="34" t="s">
        <v>633</v>
      </c>
      <c s="34" t="s">
        <v>5459</v>
      </c>
      <c s="35" t="s">
        <v>5</v>
      </c>
      <c s="6" t="s">
        <v>5460</v>
      </c>
      <c s="36" t="s">
        <v>54</v>
      </c>
      <c s="37">
        <v>1</v>
      </c>
      <c s="36">
        <v>0</v>
      </c>
      <c s="36">
        <f>ROUND(G316*H316,6)</f>
      </c>
      <c r="L316" s="38">
        <v>0</v>
      </c>
      <c s="32">
        <f>ROUND(ROUND(L316,2)*ROUND(G316,3),2)</f>
      </c>
      <c s="36" t="s">
        <v>55</v>
      </c>
      <c>
        <f>(M316*21)/100</f>
      </c>
      <c t="s">
        <v>28</v>
      </c>
    </row>
    <row r="317" spans="1:5" ht="12.75">
      <c r="A317" s="35" t="s">
        <v>56</v>
      </c>
      <c r="E317" s="39" t="s">
        <v>5460</v>
      </c>
    </row>
    <row r="318" spans="1:5" ht="12.75">
      <c r="A318" s="35" t="s">
        <v>57</v>
      </c>
      <c r="E318" s="40" t="s">
        <v>5</v>
      </c>
    </row>
    <row r="319" spans="1:5" ht="63.75">
      <c r="A319" t="s">
        <v>58</v>
      </c>
      <c r="E319" s="39" t="s">
        <v>5461</v>
      </c>
    </row>
    <row r="320" spans="1:16" ht="25.5">
      <c r="A320" t="s">
        <v>50</v>
      </c>
      <c s="34" t="s">
        <v>637</v>
      </c>
      <c s="34" t="s">
        <v>5462</v>
      </c>
      <c s="35" t="s">
        <v>5</v>
      </c>
      <c s="6" t="s">
        <v>5463</v>
      </c>
      <c s="36" t="s">
        <v>54</v>
      </c>
      <c s="37">
        <v>1</v>
      </c>
      <c s="36">
        <v>0</v>
      </c>
      <c s="36">
        <f>ROUND(G320*H320,6)</f>
      </c>
      <c r="L320" s="38">
        <v>0</v>
      </c>
      <c s="32">
        <f>ROUND(ROUND(L320,2)*ROUND(G320,3),2)</f>
      </c>
      <c s="36" t="s">
        <v>55</v>
      </c>
      <c>
        <f>(M320*21)/100</f>
      </c>
      <c t="s">
        <v>28</v>
      </c>
    </row>
    <row r="321" spans="1:5" ht="25.5">
      <c r="A321" s="35" t="s">
        <v>56</v>
      </c>
      <c r="E321" s="39" t="s">
        <v>5463</v>
      </c>
    </row>
    <row r="322" spans="1:5" ht="12.75">
      <c r="A322" s="35" t="s">
        <v>57</v>
      </c>
      <c r="E322" s="40" t="s">
        <v>5</v>
      </c>
    </row>
    <row r="323" spans="1:5" ht="63.75">
      <c r="A323" t="s">
        <v>58</v>
      </c>
      <c r="E323" s="39" t="s">
        <v>5464</v>
      </c>
    </row>
    <row r="324" spans="1:16" ht="12.75">
      <c r="A324" t="s">
        <v>50</v>
      </c>
      <c s="34" t="s">
        <v>642</v>
      </c>
      <c s="34" t="s">
        <v>5465</v>
      </c>
      <c s="35" t="s">
        <v>5</v>
      </c>
      <c s="6" t="s">
        <v>5448</v>
      </c>
      <c s="36" t="s">
        <v>54</v>
      </c>
      <c s="37">
        <v>1</v>
      </c>
      <c s="36">
        <v>0</v>
      </c>
      <c s="36">
        <f>ROUND(G324*H324,6)</f>
      </c>
      <c r="L324" s="38">
        <v>0</v>
      </c>
      <c s="32">
        <f>ROUND(ROUND(L324,2)*ROUND(G324,3),2)</f>
      </c>
      <c s="36" t="s">
        <v>55</v>
      </c>
      <c>
        <f>(M324*21)/100</f>
      </c>
      <c t="s">
        <v>28</v>
      </c>
    </row>
    <row r="325" spans="1:5" ht="12.75">
      <c r="A325" s="35" t="s">
        <v>56</v>
      </c>
      <c r="E325" s="39" t="s">
        <v>5448</v>
      </c>
    </row>
    <row r="326" spans="1:5" ht="12.75">
      <c r="A326" s="35" t="s">
        <v>57</v>
      </c>
      <c r="E326" s="40" t="s">
        <v>5</v>
      </c>
    </row>
    <row r="327" spans="1:5" ht="38.25">
      <c r="A327" t="s">
        <v>58</v>
      </c>
      <c r="E327" s="39" t="s">
        <v>5466</v>
      </c>
    </row>
    <row r="328" spans="1:16" ht="12.75">
      <c r="A328" t="s">
        <v>50</v>
      </c>
      <c s="34" t="s">
        <v>647</v>
      </c>
      <c s="34" t="s">
        <v>5467</v>
      </c>
      <c s="35" t="s">
        <v>5</v>
      </c>
      <c s="6" t="s">
        <v>5451</v>
      </c>
      <c s="36" t="s">
        <v>54</v>
      </c>
      <c s="37">
        <v>2</v>
      </c>
      <c s="36">
        <v>0</v>
      </c>
      <c s="36">
        <f>ROUND(G328*H328,6)</f>
      </c>
      <c r="L328" s="38">
        <v>0</v>
      </c>
      <c s="32">
        <f>ROUND(ROUND(L328,2)*ROUND(G328,3),2)</f>
      </c>
      <c s="36" t="s">
        <v>55</v>
      </c>
      <c>
        <f>(M328*21)/100</f>
      </c>
      <c t="s">
        <v>28</v>
      </c>
    </row>
    <row r="329" spans="1:5" ht="12.75">
      <c r="A329" s="35" t="s">
        <v>56</v>
      </c>
      <c r="E329" s="39" t="s">
        <v>5451</v>
      </c>
    </row>
    <row r="330" spans="1:5" ht="12.75">
      <c r="A330" s="35" t="s">
        <v>57</v>
      </c>
      <c r="E330" s="40" t="s">
        <v>5</v>
      </c>
    </row>
    <row r="331" spans="1:5" ht="38.25">
      <c r="A331" t="s">
        <v>58</v>
      </c>
      <c r="E331" s="39" t="s">
        <v>5466</v>
      </c>
    </row>
    <row r="332" spans="1:16" ht="12.75">
      <c r="A332" t="s">
        <v>50</v>
      </c>
      <c s="34" t="s">
        <v>651</v>
      </c>
      <c s="34" t="s">
        <v>5468</v>
      </c>
      <c s="35" t="s">
        <v>5</v>
      </c>
      <c s="6" t="s">
        <v>5453</v>
      </c>
      <c s="36" t="s">
        <v>54</v>
      </c>
      <c s="37">
        <v>2</v>
      </c>
      <c s="36">
        <v>0</v>
      </c>
      <c s="36">
        <f>ROUND(G332*H332,6)</f>
      </c>
      <c r="L332" s="38">
        <v>0</v>
      </c>
      <c s="32">
        <f>ROUND(ROUND(L332,2)*ROUND(G332,3),2)</f>
      </c>
      <c s="36" t="s">
        <v>55</v>
      </c>
      <c>
        <f>(M332*21)/100</f>
      </c>
      <c t="s">
        <v>28</v>
      </c>
    </row>
    <row r="333" spans="1:5" ht="12.75">
      <c r="A333" s="35" t="s">
        <v>56</v>
      </c>
      <c r="E333" s="39" t="s">
        <v>5453</v>
      </c>
    </row>
    <row r="334" spans="1:5" ht="12.75">
      <c r="A334" s="35" t="s">
        <v>57</v>
      </c>
      <c r="E334" s="40" t="s">
        <v>5</v>
      </c>
    </row>
    <row r="335" spans="1:5" ht="38.25">
      <c r="A335" t="s">
        <v>58</v>
      </c>
      <c r="E335" s="39" t="s">
        <v>5466</v>
      </c>
    </row>
    <row r="336" spans="1:16" ht="12.75">
      <c r="A336" t="s">
        <v>50</v>
      </c>
      <c s="34" t="s">
        <v>655</v>
      </c>
      <c s="34" t="s">
        <v>5469</v>
      </c>
      <c s="35" t="s">
        <v>5</v>
      </c>
      <c s="6" t="s">
        <v>5455</v>
      </c>
      <c s="36" t="s">
        <v>54</v>
      </c>
      <c s="37">
        <v>3</v>
      </c>
      <c s="36">
        <v>0</v>
      </c>
      <c s="36">
        <f>ROUND(G336*H336,6)</f>
      </c>
      <c r="L336" s="38">
        <v>0</v>
      </c>
      <c s="32">
        <f>ROUND(ROUND(L336,2)*ROUND(G336,3),2)</f>
      </c>
      <c s="36" t="s">
        <v>55</v>
      </c>
      <c>
        <f>(M336*21)/100</f>
      </c>
      <c t="s">
        <v>28</v>
      </c>
    </row>
    <row r="337" spans="1:5" ht="12.75">
      <c r="A337" s="35" t="s">
        <v>56</v>
      </c>
      <c r="E337" s="39" t="s">
        <v>5455</v>
      </c>
    </row>
    <row r="338" spans="1:5" ht="12.75">
      <c r="A338" s="35" t="s">
        <v>57</v>
      </c>
      <c r="E338" s="40" t="s">
        <v>5</v>
      </c>
    </row>
    <row r="339" spans="1:5" ht="38.25">
      <c r="A339" t="s">
        <v>58</v>
      </c>
      <c r="E339" s="39" t="s">
        <v>5466</v>
      </c>
    </row>
    <row r="340" spans="1:16" ht="12.75">
      <c r="A340" t="s">
        <v>50</v>
      </c>
      <c s="34" t="s">
        <v>659</v>
      </c>
      <c s="34" t="s">
        <v>5470</v>
      </c>
      <c s="35" t="s">
        <v>5</v>
      </c>
      <c s="6" t="s">
        <v>5457</v>
      </c>
      <c s="36" t="s">
        <v>54</v>
      </c>
      <c s="37">
        <v>1</v>
      </c>
      <c s="36">
        <v>0</v>
      </c>
      <c s="36">
        <f>ROUND(G340*H340,6)</f>
      </c>
      <c r="L340" s="38">
        <v>0</v>
      </c>
      <c s="32">
        <f>ROUND(ROUND(L340,2)*ROUND(G340,3),2)</f>
      </c>
      <c s="36" t="s">
        <v>55</v>
      </c>
      <c>
        <f>(M340*21)/100</f>
      </c>
      <c t="s">
        <v>28</v>
      </c>
    </row>
    <row r="341" spans="1:5" ht="12.75">
      <c r="A341" s="35" t="s">
        <v>56</v>
      </c>
      <c r="E341" s="39" t="s">
        <v>5457</v>
      </c>
    </row>
    <row r="342" spans="1:5" ht="12.75">
      <c r="A342" s="35" t="s">
        <v>57</v>
      </c>
      <c r="E342" s="40" t="s">
        <v>5</v>
      </c>
    </row>
    <row r="343" spans="1:5" ht="38.25">
      <c r="A343" t="s">
        <v>58</v>
      </c>
      <c r="E343" s="39" t="s">
        <v>5471</v>
      </c>
    </row>
    <row r="344" spans="1:16" ht="12.75">
      <c r="A344" t="s">
        <v>50</v>
      </c>
      <c s="34" t="s">
        <v>663</v>
      </c>
      <c s="34" t="s">
        <v>5472</v>
      </c>
      <c s="35" t="s">
        <v>5</v>
      </c>
      <c s="6" t="s">
        <v>5460</v>
      </c>
      <c s="36" t="s">
        <v>54</v>
      </c>
      <c s="37">
        <v>1</v>
      </c>
      <c s="36">
        <v>0</v>
      </c>
      <c s="36">
        <f>ROUND(G344*H344,6)</f>
      </c>
      <c r="L344" s="38">
        <v>0</v>
      </c>
      <c s="32">
        <f>ROUND(ROUND(L344,2)*ROUND(G344,3),2)</f>
      </c>
      <c s="36" t="s">
        <v>55</v>
      </c>
      <c>
        <f>(M344*21)/100</f>
      </c>
      <c t="s">
        <v>28</v>
      </c>
    </row>
    <row r="345" spans="1:5" ht="12.75">
      <c r="A345" s="35" t="s">
        <v>56</v>
      </c>
      <c r="E345" s="39" t="s">
        <v>5460</v>
      </c>
    </row>
    <row r="346" spans="1:5" ht="12.75">
      <c r="A346" s="35" t="s">
        <v>57</v>
      </c>
      <c r="E346" s="40" t="s">
        <v>5</v>
      </c>
    </row>
    <row r="347" spans="1:5" ht="63.75">
      <c r="A347" t="s">
        <v>58</v>
      </c>
      <c r="E347" s="39" t="s">
        <v>5473</v>
      </c>
    </row>
    <row r="348" spans="1:16" ht="25.5">
      <c r="A348" t="s">
        <v>50</v>
      </c>
      <c s="34" t="s">
        <v>666</v>
      </c>
      <c s="34" t="s">
        <v>5474</v>
      </c>
      <c s="35" t="s">
        <v>5</v>
      </c>
      <c s="6" t="s">
        <v>5475</v>
      </c>
      <c s="36" t="s">
        <v>54</v>
      </c>
      <c s="37">
        <v>1</v>
      </c>
      <c s="36">
        <v>0</v>
      </c>
      <c s="36">
        <f>ROUND(G348*H348,6)</f>
      </c>
      <c r="L348" s="38">
        <v>0</v>
      </c>
      <c s="32">
        <f>ROUND(ROUND(L348,2)*ROUND(G348,3),2)</f>
      </c>
      <c s="36" t="s">
        <v>55</v>
      </c>
      <c>
        <f>(M348*21)/100</f>
      </c>
      <c t="s">
        <v>28</v>
      </c>
    </row>
    <row r="349" spans="1:5" ht="25.5">
      <c r="A349" s="35" t="s">
        <v>56</v>
      </c>
      <c r="E349" s="39" t="s">
        <v>5475</v>
      </c>
    </row>
    <row r="350" spans="1:5" ht="12.75">
      <c r="A350" s="35" t="s">
        <v>57</v>
      </c>
      <c r="E350" s="40" t="s">
        <v>5</v>
      </c>
    </row>
    <row r="351" spans="1:5" ht="63.75">
      <c r="A351" t="s">
        <v>58</v>
      </c>
      <c r="E351" s="39" t="s">
        <v>5476</v>
      </c>
    </row>
    <row r="352" spans="1:16" ht="12.75">
      <c r="A352" t="s">
        <v>50</v>
      </c>
      <c s="34" t="s">
        <v>669</v>
      </c>
      <c s="34" t="s">
        <v>5477</v>
      </c>
      <c s="35" t="s">
        <v>5</v>
      </c>
      <c s="6" t="s">
        <v>5448</v>
      </c>
      <c s="36" t="s">
        <v>54</v>
      </c>
      <c s="37">
        <v>1</v>
      </c>
      <c s="36">
        <v>0</v>
      </c>
      <c s="36">
        <f>ROUND(G352*H352,6)</f>
      </c>
      <c r="L352" s="38">
        <v>0</v>
      </c>
      <c s="32">
        <f>ROUND(ROUND(L352,2)*ROUND(G352,3),2)</f>
      </c>
      <c s="36" t="s">
        <v>55</v>
      </c>
      <c>
        <f>(M352*21)/100</f>
      </c>
      <c t="s">
        <v>28</v>
      </c>
    </row>
    <row r="353" spans="1:5" ht="12.75">
      <c r="A353" s="35" t="s">
        <v>56</v>
      </c>
      <c r="E353" s="39" t="s">
        <v>5448</v>
      </c>
    </row>
    <row r="354" spans="1:5" ht="12.75">
      <c r="A354" s="35" t="s">
        <v>57</v>
      </c>
      <c r="E354" s="40" t="s">
        <v>5</v>
      </c>
    </row>
    <row r="355" spans="1:5" ht="38.25">
      <c r="A355" t="s">
        <v>58</v>
      </c>
      <c r="E355" s="39" t="s">
        <v>5478</v>
      </c>
    </row>
    <row r="356" spans="1:16" ht="12.75">
      <c r="A356" t="s">
        <v>50</v>
      </c>
      <c s="34" t="s">
        <v>673</v>
      </c>
      <c s="34" t="s">
        <v>5479</v>
      </c>
      <c s="35" t="s">
        <v>5</v>
      </c>
      <c s="6" t="s">
        <v>5451</v>
      </c>
      <c s="36" t="s">
        <v>54</v>
      </c>
      <c s="37">
        <v>3</v>
      </c>
      <c s="36">
        <v>0</v>
      </c>
      <c s="36">
        <f>ROUND(G356*H356,6)</f>
      </c>
      <c r="L356" s="38">
        <v>0</v>
      </c>
      <c s="32">
        <f>ROUND(ROUND(L356,2)*ROUND(G356,3),2)</f>
      </c>
      <c s="36" t="s">
        <v>55</v>
      </c>
      <c>
        <f>(M356*21)/100</f>
      </c>
      <c t="s">
        <v>28</v>
      </c>
    </row>
    <row r="357" spans="1:5" ht="12.75">
      <c r="A357" s="35" t="s">
        <v>56</v>
      </c>
      <c r="E357" s="39" t="s">
        <v>5451</v>
      </c>
    </row>
    <row r="358" spans="1:5" ht="12.75">
      <c r="A358" s="35" t="s">
        <v>57</v>
      </c>
      <c r="E358" s="40" t="s">
        <v>5</v>
      </c>
    </row>
    <row r="359" spans="1:5" ht="38.25">
      <c r="A359" t="s">
        <v>58</v>
      </c>
      <c r="E359" s="39" t="s">
        <v>5478</v>
      </c>
    </row>
    <row r="360" spans="1:16" ht="12.75">
      <c r="A360" t="s">
        <v>50</v>
      </c>
      <c s="34" t="s">
        <v>676</v>
      </c>
      <c s="34" t="s">
        <v>5480</v>
      </c>
      <c s="35" t="s">
        <v>5</v>
      </c>
      <c s="6" t="s">
        <v>5453</v>
      </c>
      <c s="36" t="s">
        <v>54</v>
      </c>
      <c s="37">
        <v>3</v>
      </c>
      <c s="36">
        <v>0</v>
      </c>
      <c s="36">
        <f>ROUND(G360*H360,6)</f>
      </c>
      <c r="L360" s="38">
        <v>0</v>
      </c>
      <c s="32">
        <f>ROUND(ROUND(L360,2)*ROUND(G360,3),2)</f>
      </c>
      <c s="36" t="s">
        <v>55</v>
      </c>
      <c>
        <f>(M360*21)/100</f>
      </c>
      <c t="s">
        <v>28</v>
      </c>
    </row>
    <row r="361" spans="1:5" ht="12.75">
      <c r="A361" s="35" t="s">
        <v>56</v>
      </c>
      <c r="E361" s="39" t="s">
        <v>5453</v>
      </c>
    </row>
    <row r="362" spans="1:5" ht="12.75">
      <c r="A362" s="35" t="s">
        <v>57</v>
      </c>
      <c r="E362" s="40" t="s">
        <v>5</v>
      </c>
    </row>
    <row r="363" spans="1:5" ht="38.25">
      <c r="A363" t="s">
        <v>58</v>
      </c>
      <c r="E363" s="39" t="s">
        <v>5478</v>
      </c>
    </row>
    <row r="364" spans="1:16" ht="12.75">
      <c r="A364" t="s">
        <v>50</v>
      </c>
      <c s="34" t="s">
        <v>680</v>
      </c>
      <c s="34" t="s">
        <v>5481</v>
      </c>
      <c s="35" t="s">
        <v>5</v>
      </c>
      <c s="6" t="s">
        <v>5455</v>
      </c>
      <c s="36" t="s">
        <v>54</v>
      </c>
      <c s="37">
        <v>2</v>
      </c>
      <c s="36">
        <v>0</v>
      </c>
      <c s="36">
        <f>ROUND(G364*H364,6)</f>
      </c>
      <c r="L364" s="38">
        <v>0</v>
      </c>
      <c s="32">
        <f>ROUND(ROUND(L364,2)*ROUND(G364,3),2)</f>
      </c>
      <c s="36" t="s">
        <v>55</v>
      </c>
      <c>
        <f>(M364*21)/100</f>
      </c>
      <c t="s">
        <v>28</v>
      </c>
    </row>
    <row r="365" spans="1:5" ht="12.75">
      <c r="A365" s="35" t="s">
        <v>56</v>
      </c>
      <c r="E365" s="39" t="s">
        <v>5455</v>
      </c>
    </row>
    <row r="366" spans="1:5" ht="12.75">
      <c r="A366" s="35" t="s">
        <v>57</v>
      </c>
      <c r="E366" s="40" t="s">
        <v>5</v>
      </c>
    </row>
    <row r="367" spans="1:5" ht="38.25">
      <c r="A367" t="s">
        <v>58</v>
      </c>
      <c r="E367" s="39" t="s">
        <v>5478</v>
      </c>
    </row>
    <row r="368" spans="1:16" ht="12.75">
      <c r="A368" t="s">
        <v>50</v>
      </c>
      <c s="34" t="s">
        <v>684</v>
      </c>
      <c s="34" t="s">
        <v>5482</v>
      </c>
      <c s="35" t="s">
        <v>5</v>
      </c>
      <c s="6" t="s">
        <v>5457</v>
      </c>
      <c s="36" t="s">
        <v>54</v>
      </c>
      <c s="37">
        <v>1</v>
      </c>
      <c s="36">
        <v>0</v>
      </c>
      <c s="36">
        <f>ROUND(G368*H368,6)</f>
      </c>
      <c r="L368" s="38">
        <v>0</v>
      </c>
      <c s="32">
        <f>ROUND(ROUND(L368,2)*ROUND(G368,3),2)</f>
      </c>
      <c s="36" t="s">
        <v>55</v>
      </c>
      <c>
        <f>(M368*21)/100</f>
      </c>
      <c t="s">
        <v>28</v>
      </c>
    </row>
    <row r="369" spans="1:5" ht="12.75">
      <c r="A369" s="35" t="s">
        <v>56</v>
      </c>
      <c r="E369" s="39" t="s">
        <v>5457</v>
      </c>
    </row>
    <row r="370" spans="1:5" ht="12.75">
      <c r="A370" s="35" t="s">
        <v>57</v>
      </c>
      <c r="E370" s="40" t="s">
        <v>5</v>
      </c>
    </row>
    <row r="371" spans="1:5" ht="38.25">
      <c r="A371" t="s">
        <v>58</v>
      </c>
      <c r="E371" s="39" t="s">
        <v>5483</v>
      </c>
    </row>
    <row r="372" spans="1:16" ht="12.75">
      <c r="A372" t="s">
        <v>50</v>
      </c>
      <c s="34" t="s">
        <v>687</v>
      </c>
      <c s="34" t="s">
        <v>5484</v>
      </c>
      <c s="35" t="s">
        <v>5</v>
      </c>
      <c s="6" t="s">
        <v>5460</v>
      </c>
      <c s="36" t="s">
        <v>54</v>
      </c>
      <c s="37">
        <v>1</v>
      </c>
      <c s="36">
        <v>0</v>
      </c>
      <c s="36">
        <f>ROUND(G372*H372,6)</f>
      </c>
      <c r="L372" s="38">
        <v>0</v>
      </c>
      <c s="32">
        <f>ROUND(ROUND(L372,2)*ROUND(G372,3),2)</f>
      </c>
      <c s="36" t="s">
        <v>55</v>
      </c>
      <c>
        <f>(M372*21)/100</f>
      </c>
      <c t="s">
        <v>28</v>
      </c>
    </row>
    <row r="373" spans="1:5" ht="12.75">
      <c r="A373" s="35" t="s">
        <v>56</v>
      </c>
      <c r="E373" s="39" t="s">
        <v>5460</v>
      </c>
    </row>
    <row r="374" spans="1:5" ht="12.75">
      <c r="A374" s="35" t="s">
        <v>57</v>
      </c>
      <c r="E374" s="40" t="s">
        <v>5</v>
      </c>
    </row>
    <row r="375" spans="1:5" ht="63.75">
      <c r="A375" t="s">
        <v>58</v>
      </c>
      <c r="E375" s="39" t="s">
        <v>5485</v>
      </c>
    </row>
    <row r="376" spans="1:16" ht="25.5">
      <c r="A376" t="s">
        <v>50</v>
      </c>
      <c s="34" t="s">
        <v>691</v>
      </c>
      <c s="34" t="s">
        <v>5486</v>
      </c>
      <c s="35" t="s">
        <v>5</v>
      </c>
      <c s="6" t="s">
        <v>5487</v>
      </c>
      <c s="36" t="s">
        <v>54</v>
      </c>
      <c s="37">
        <v>1</v>
      </c>
      <c s="36">
        <v>0</v>
      </c>
      <c s="36">
        <f>ROUND(G376*H376,6)</f>
      </c>
      <c r="L376" s="38">
        <v>0</v>
      </c>
      <c s="32">
        <f>ROUND(ROUND(L376,2)*ROUND(G376,3),2)</f>
      </c>
      <c s="36" t="s">
        <v>55</v>
      </c>
      <c>
        <f>(M376*21)/100</f>
      </c>
      <c t="s">
        <v>28</v>
      </c>
    </row>
    <row r="377" spans="1:5" ht="25.5">
      <c r="A377" s="35" t="s">
        <v>56</v>
      </c>
      <c r="E377" s="39" t="s">
        <v>5487</v>
      </c>
    </row>
    <row r="378" spans="1:5" ht="12.75">
      <c r="A378" s="35" t="s">
        <v>57</v>
      </c>
      <c r="E378" s="40" t="s">
        <v>5</v>
      </c>
    </row>
    <row r="379" spans="1:5" ht="38.25">
      <c r="A379" t="s">
        <v>58</v>
      </c>
      <c r="E379" s="39" t="s">
        <v>5488</v>
      </c>
    </row>
    <row r="380" spans="1:16" ht="25.5">
      <c r="A380" t="s">
        <v>50</v>
      </c>
      <c s="34" t="s">
        <v>696</v>
      </c>
      <c s="34" t="s">
        <v>5489</v>
      </c>
      <c s="35" t="s">
        <v>5</v>
      </c>
      <c s="6" t="s">
        <v>5487</v>
      </c>
      <c s="36" t="s">
        <v>54</v>
      </c>
      <c s="37">
        <v>1</v>
      </c>
      <c s="36">
        <v>0</v>
      </c>
      <c s="36">
        <f>ROUND(G380*H380,6)</f>
      </c>
      <c r="L380" s="38">
        <v>0</v>
      </c>
      <c s="32">
        <f>ROUND(ROUND(L380,2)*ROUND(G380,3),2)</f>
      </c>
      <c s="36" t="s">
        <v>55</v>
      </c>
      <c>
        <f>(M380*21)/100</f>
      </c>
      <c t="s">
        <v>28</v>
      </c>
    </row>
    <row r="381" spans="1:5" ht="25.5">
      <c r="A381" s="35" t="s">
        <v>56</v>
      </c>
      <c r="E381" s="39" t="s">
        <v>5487</v>
      </c>
    </row>
    <row r="382" spans="1:5" ht="12.75">
      <c r="A382" s="35" t="s">
        <v>57</v>
      </c>
      <c r="E382" s="40" t="s">
        <v>5</v>
      </c>
    </row>
    <row r="383" spans="1:5" ht="38.25">
      <c r="A383" t="s">
        <v>58</v>
      </c>
      <c r="E383" s="39" t="s">
        <v>5490</v>
      </c>
    </row>
    <row r="384" spans="1:16" ht="12.75">
      <c r="A384" t="s">
        <v>50</v>
      </c>
      <c s="34" t="s">
        <v>698</v>
      </c>
      <c s="34" t="s">
        <v>5491</v>
      </c>
      <c s="35" t="s">
        <v>5</v>
      </c>
      <c s="6" t="s">
        <v>5460</v>
      </c>
      <c s="36" t="s">
        <v>54</v>
      </c>
      <c s="37">
        <v>1</v>
      </c>
      <c s="36">
        <v>0</v>
      </c>
      <c s="36">
        <f>ROUND(G384*H384,6)</f>
      </c>
      <c r="L384" s="38">
        <v>0</v>
      </c>
      <c s="32">
        <f>ROUND(ROUND(L384,2)*ROUND(G384,3),2)</f>
      </c>
      <c s="36" t="s">
        <v>55</v>
      </c>
      <c>
        <f>(M384*21)/100</f>
      </c>
      <c t="s">
        <v>28</v>
      </c>
    </row>
    <row r="385" spans="1:5" ht="12.75">
      <c r="A385" s="35" t="s">
        <v>56</v>
      </c>
      <c r="E385" s="39" t="s">
        <v>5460</v>
      </c>
    </row>
    <row r="386" spans="1:5" ht="12.75">
      <c r="A386" s="35" t="s">
        <v>57</v>
      </c>
      <c r="E386" s="40" t="s">
        <v>5</v>
      </c>
    </row>
    <row r="387" spans="1:5" ht="63.75">
      <c r="A387" t="s">
        <v>58</v>
      </c>
      <c r="E387" s="39" t="s">
        <v>5485</v>
      </c>
    </row>
    <row r="388" spans="1:13" ht="12.75">
      <c r="A388" t="s">
        <v>47</v>
      </c>
      <c r="C388" s="31" t="s">
        <v>695</v>
      </c>
      <c r="E388" s="33" t="s">
        <v>5492</v>
      </c>
      <c r="J388" s="32">
        <f>0</f>
      </c>
      <c s="32">
        <f>0</f>
      </c>
      <c s="32">
        <f>0+L389+L393+L397+L401+L405+L409+L413+L417+L421+L425+L429+L433+L437</f>
      </c>
      <c s="32">
        <f>0+M389+M393+M397+M401+M405+M409+M413+M417+M421+M425+M429+M433+M437</f>
      </c>
    </row>
    <row r="389" spans="1:16" ht="25.5">
      <c r="A389" t="s">
        <v>50</v>
      </c>
      <c s="34" t="s">
        <v>701</v>
      </c>
      <c s="34" t="s">
        <v>5493</v>
      </c>
      <c s="35" t="s">
        <v>5</v>
      </c>
      <c s="6" t="s">
        <v>5494</v>
      </c>
      <c s="36" t="s">
        <v>54</v>
      </c>
      <c s="37">
        <v>1</v>
      </c>
      <c s="36">
        <v>0</v>
      </c>
      <c s="36">
        <f>ROUND(G389*H389,6)</f>
      </c>
      <c r="L389" s="38">
        <v>0</v>
      </c>
      <c s="32">
        <f>ROUND(ROUND(L389,2)*ROUND(G389,3),2)</f>
      </c>
      <c s="36" t="s">
        <v>55</v>
      </c>
      <c>
        <f>(M389*21)/100</f>
      </c>
      <c t="s">
        <v>28</v>
      </c>
    </row>
    <row r="390" spans="1:5" ht="25.5">
      <c r="A390" s="35" t="s">
        <v>56</v>
      </c>
      <c r="E390" s="39" t="s">
        <v>5494</v>
      </c>
    </row>
    <row r="391" spans="1:5" ht="12.75">
      <c r="A391" s="35" t="s">
        <v>57</v>
      </c>
      <c r="E391" s="40" t="s">
        <v>5</v>
      </c>
    </row>
    <row r="392" spans="1:5" ht="38.25">
      <c r="A392" t="s">
        <v>58</v>
      </c>
      <c r="E392" s="39" t="s">
        <v>5495</v>
      </c>
    </row>
    <row r="393" spans="1:16" ht="12.75">
      <c r="A393" t="s">
        <v>50</v>
      </c>
      <c s="34" t="s">
        <v>704</v>
      </c>
      <c s="34" t="s">
        <v>5496</v>
      </c>
      <c s="35" t="s">
        <v>5</v>
      </c>
      <c s="6" t="s">
        <v>5497</v>
      </c>
      <c s="36" t="s">
        <v>255</v>
      </c>
      <c s="37">
        <v>690</v>
      </c>
      <c s="36">
        <v>0</v>
      </c>
      <c s="36">
        <f>ROUND(G393*H393,6)</f>
      </c>
      <c r="L393" s="38">
        <v>0</v>
      </c>
      <c s="32">
        <f>ROUND(ROUND(L393,2)*ROUND(G393,3),2)</f>
      </c>
      <c s="36" t="s">
        <v>55</v>
      </c>
      <c>
        <f>(M393*21)/100</f>
      </c>
      <c t="s">
        <v>28</v>
      </c>
    </row>
    <row r="394" spans="1:5" ht="12.75">
      <c r="A394" s="35" t="s">
        <v>56</v>
      </c>
      <c r="E394" s="39" t="s">
        <v>5497</v>
      </c>
    </row>
    <row r="395" spans="1:5" ht="12.75">
      <c r="A395" s="35" t="s">
        <v>57</v>
      </c>
      <c r="E395" s="40" t="s">
        <v>5</v>
      </c>
    </row>
    <row r="396" spans="1:5" ht="63.75">
      <c r="A396" t="s">
        <v>58</v>
      </c>
      <c r="E396" s="39" t="s">
        <v>5498</v>
      </c>
    </row>
    <row r="397" spans="1:16" ht="12.75">
      <c r="A397" t="s">
        <v>50</v>
      </c>
      <c s="34" t="s">
        <v>706</v>
      </c>
      <c s="34" t="s">
        <v>5499</v>
      </c>
      <c s="35" t="s">
        <v>5</v>
      </c>
      <c s="6" t="s">
        <v>5371</v>
      </c>
      <c s="36" t="s">
        <v>255</v>
      </c>
      <c s="37">
        <v>565</v>
      </c>
      <c s="36">
        <v>0</v>
      </c>
      <c s="36">
        <f>ROUND(G397*H397,6)</f>
      </c>
      <c r="L397" s="38">
        <v>0</v>
      </c>
      <c s="32">
        <f>ROUND(ROUND(L397,2)*ROUND(G397,3),2)</f>
      </c>
      <c s="36" t="s">
        <v>55</v>
      </c>
      <c>
        <f>(M397*21)/100</f>
      </c>
      <c t="s">
        <v>28</v>
      </c>
    </row>
    <row r="398" spans="1:5" ht="12.75">
      <c r="A398" s="35" t="s">
        <v>56</v>
      </c>
      <c r="E398" s="39" t="s">
        <v>5371</v>
      </c>
    </row>
    <row r="399" spans="1:5" ht="12.75">
      <c r="A399" s="35" t="s">
        <v>57</v>
      </c>
      <c r="E399" s="40" t="s">
        <v>5</v>
      </c>
    </row>
    <row r="400" spans="1:5" ht="38.25">
      <c r="A400" t="s">
        <v>58</v>
      </c>
      <c r="E400" s="39" t="s">
        <v>5500</v>
      </c>
    </row>
    <row r="401" spans="1:16" ht="25.5">
      <c r="A401" t="s">
        <v>50</v>
      </c>
      <c s="34" t="s">
        <v>708</v>
      </c>
      <c s="34" t="s">
        <v>5501</v>
      </c>
      <c s="35" t="s">
        <v>5</v>
      </c>
      <c s="6" t="s">
        <v>5502</v>
      </c>
      <c s="36" t="s">
        <v>54</v>
      </c>
      <c s="37">
        <v>25</v>
      </c>
      <c s="36">
        <v>0</v>
      </c>
      <c s="36">
        <f>ROUND(G401*H401,6)</f>
      </c>
      <c r="L401" s="38">
        <v>0</v>
      </c>
      <c s="32">
        <f>ROUND(ROUND(L401,2)*ROUND(G401,3),2)</f>
      </c>
      <c s="36" t="s">
        <v>55</v>
      </c>
      <c>
        <f>(M401*21)/100</f>
      </c>
      <c t="s">
        <v>28</v>
      </c>
    </row>
    <row r="402" spans="1:5" ht="25.5">
      <c r="A402" s="35" t="s">
        <v>56</v>
      </c>
      <c r="E402" s="39" t="s">
        <v>5502</v>
      </c>
    </row>
    <row r="403" spans="1:5" ht="12.75">
      <c r="A403" s="35" t="s">
        <v>57</v>
      </c>
      <c r="E403" s="40" t="s">
        <v>5</v>
      </c>
    </row>
    <row r="404" spans="1:5" ht="38.25">
      <c r="A404" t="s">
        <v>58</v>
      </c>
      <c r="E404" s="39" t="s">
        <v>5503</v>
      </c>
    </row>
    <row r="405" spans="1:16" ht="12.75">
      <c r="A405" t="s">
        <v>50</v>
      </c>
      <c s="34" t="s">
        <v>710</v>
      </c>
      <c s="34" t="s">
        <v>5504</v>
      </c>
      <c s="35" t="s">
        <v>5</v>
      </c>
      <c s="6" t="s">
        <v>5505</v>
      </c>
      <c s="36" t="s">
        <v>54</v>
      </c>
      <c s="37">
        <v>25</v>
      </c>
      <c s="36">
        <v>0</v>
      </c>
      <c s="36">
        <f>ROUND(G405*H405,6)</f>
      </c>
      <c r="L405" s="38">
        <v>0</v>
      </c>
      <c s="32">
        <f>ROUND(ROUND(L405,2)*ROUND(G405,3),2)</f>
      </c>
      <c s="36" t="s">
        <v>55</v>
      </c>
      <c>
        <f>(M405*21)/100</f>
      </c>
      <c t="s">
        <v>28</v>
      </c>
    </row>
    <row r="406" spans="1:5" ht="12.75">
      <c r="A406" s="35" t="s">
        <v>56</v>
      </c>
      <c r="E406" s="39" t="s">
        <v>5505</v>
      </c>
    </row>
    <row r="407" spans="1:5" ht="12.75">
      <c r="A407" s="35" t="s">
        <v>57</v>
      </c>
      <c r="E407" s="40" t="s">
        <v>5</v>
      </c>
    </row>
    <row r="408" spans="1:5" ht="12.75">
      <c r="A408" t="s">
        <v>58</v>
      </c>
      <c r="E408" s="39" t="s">
        <v>5</v>
      </c>
    </row>
    <row r="409" spans="1:16" ht="25.5">
      <c r="A409" t="s">
        <v>50</v>
      </c>
      <c s="34" t="s">
        <v>712</v>
      </c>
      <c s="34" t="s">
        <v>5506</v>
      </c>
      <c s="35" t="s">
        <v>5</v>
      </c>
      <c s="6" t="s">
        <v>5507</v>
      </c>
      <c s="36" t="s">
        <v>54</v>
      </c>
      <c s="37">
        <v>25</v>
      </c>
      <c s="36">
        <v>0</v>
      </c>
      <c s="36">
        <f>ROUND(G409*H409,6)</f>
      </c>
      <c r="L409" s="38">
        <v>0</v>
      </c>
      <c s="32">
        <f>ROUND(ROUND(L409,2)*ROUND(G409,3),2)</f>
      </c>
      <c s="36" t="s">
        <v>55</v>
      </c>
      <c>
        <f>(M409*21)/100</f>
      </c>
      <c t="s">
        <v>28</v>
      </c>
    </row>
    <row r="410" spans="1:5" ht="25.5">
      <c r="A410" s="35" t="s">
        <v>56</v>
      </c>
      <c r="E410" s="39" t="s">
        <v>5507</v>
      </c>
    </row>
    <row r="411" spans="1:5" ht="12.75">
      <c r="A411" s="35" t="s">
        <v>57</v>
      </c>
      <c r="E411" s="40" t="s">
        <v>5</v>
      </c>
    </row>
    <row r="412" spans="1:5" ht="12.75">
      <c r="A412" t="s">
        <v>58</v>
      </c>
      <c r="E412" s="39" t="s">
        <v>5</v>
      </c>
    </row>
    <row r="413" spans="1:16" ht="12.75">
      <c r="A413" t="s">
        <v>50</v>
      </c>
      <c s="34" t="s">
        <v>714</v>
      </c>
      <c s="34" t="s">
        <v>5508</v>
      </c>
      <c s="35" t="s">
        <v>5</v>
      </c>
      <c s="6" t="s">
        <v>5509</v>
      </c>
      <c s="36" t="s">
        <v>54</v>
      </c>
      <c s="37">
        <v>25</v>
      </c>
      <c s="36">
        <v>0</v>
      </c>
      <c s="36">
        <f>ROUND(G413*H413,6)</f>
      </c>
      <c r="L413" s="38">
        <v>0</v>
      </c>
      <c s="32">
        <f>ROUND(ROUND(L413,2)*ROUND(G413,3),2)</f>
      </c>
      <c s="36" t="s">
        <v>55</v>
      </c>
      <c>
        <f>(M413*21)/100</f>
      </c>
      <c t="s">
        <v>28</v>
      </c>
    </row>
    <row r="414" spans="1:5" ht="12.75">
      <c r="A414" s="35" t="s">
        <v>56</v>
      </c>
      <c r="E414" s="39" t="s">
        <v>5509</v>
      </c>
    </row>
    <row r="415" spans="1:5" ht="12.75">
      <c r="A415" s="35" t="s">
        <v>57</v>
      </c>
      <c r="E415" s="40" t="s">
        <v>5</v>
      </c>
    </row>
    <row r="416" spans="1:5" ht="12.75">
      <c r="A416" t="s">
        <v>58</v>
      </c>
      <c r="E416" s="39" t="s">
        <v>5</v>
      </c>
    </row>
    <row r="417" spans="1:16" ht="12.75">
      <c r="A417" t="s">
        <v>50</v>
      </c>
      <c s="34" t="s">
        <v>716</v>
      </c>
      <c s="34" t="s">
        <v>5510</v>
      </c>
      <c s="35" t="s">
        <v>5</v>
      </c>
      <c s="6" t="s">
        <v>5511</v>
      </c>
      <c s="36" t="s">
        <v>255</v>
      </c>
      <c s="37">
        <v>690</v>
      </c>
      <c s="36">
        <v>0</v>
      </c>
      <c s="36">
        <f>ROUND(G417*H417,6)</f>
      </c>
      <c r="L417" s="38">
        <v>0</v>
      </c>
      <c s="32">
        <f>ROUND(ROUND(L417,2)*ROUND(G417,3),2)</f>
      </c>
      <c s="36" t="s">
        <v>55</v>
      </c>
      <c>
        <f>(M417*21)/100</f>
      </c>
      <c t="s">
        <v>28</v>
      </c>
    </row>
    <row r="418" spans="1:5" ht="12.75">
      <c r="A418" s="35" t="s">
        <v>56</v>
      </c>
      <c r="E418" s="39" t="s">
        <v>5511</v>
      </c>
    </row>
    <row r="419" spans="1:5" ht="12.75">
      <c r="A419" s="35" t="s">
        <v>57</v>
      </c>
      <c r="E419" s="40" t="s">
        <v>5</v>
      </c>
    </row>
    <row r="420" spans="1:5" ht="12.75">
      <c r="A420" t="s">
        <v>58</v>
      </c>
      <c r="E420" s="39" t="s">
        <v>5</v>
      </c>
    </row>
    <row r="421" spans="1:16" ht="12.75">
      <c r="A421" t="s">
        <v>50</v>
      </c>
      <c s="34" t="s">
        <v>718</v>
      </c>
      <c s="34" t="s">
        <v>5512</v>
      </c>
      <c s="35" t="s">
        <v>5</v>
      </c>
      <c s="6" t="s">
        <v>5513</v>
      </c>
      <c s="36" t="s">
        <v>54</v>
      </c>
      <c s="37">
        <v>25</v>
      </c>
      <c s="36">
        <v>0</v>
      </c>
      <c s="36">
        <f>ROUND(G421*H421,6)</f>
      </c>
      <c r="L421" s="38">
        <v>0</v>
      </c>
      <c s="32">
        <f>ROUND(ROUND(L421,2)*ROUND(G421,3),2)</f>
      </c>
      <c s="36" t="s">
        <v>55</v>
      </c>
      <c>
        <f>(M421*21)/100</f>
      </c>
      <c t="s">
        <v>28</v>
      </c>
    </row>
    <row r="422" spans="1:5" ht="12.75">
      <c r="A422" s="35" t="s">
        <v>56</v>
      </c>
      <c r="E422" s="39" t="s">
        <v>5513</v>
      </c>
    </row>
    <row r="423" spans="1:5" ht="12.75">
      <c r="A423" s="35" t="s">
        <v>57</v>
      </c>
      <c r="E423" s="40" t="s">
        <v>5</v>
      </c>
    </row>
    <row r="424" spans="1:5" ht="12.75">
      <c r="A424" t="s">
        <v>58</v>
      </c>
      <c r="E424" s="39" t="s">
        <v>5</v>
      </c>
    </row>
    <row r="425" spans="1:16" ht="12.75">
      <c r="A425" t="s">
        <v>50</v>
      </c>
      <c s="34" t="s">
        <v>720</v>
      </c>
      <c s="34" t="s">
        <v>5514</v>
      </c>
      <c s="35" t="s">
        <v>5</v>
      </c>
      <c s="6" t="s">
        <v>5515</v>
      </c>
      <c s="36" t="s">
        <v>54</v>
      </c>
      <c s="37">
        <v>25</v>
      </c>
      <c s="36">
        <v>0</v>
      </c>
      <c s="36">
        <f>ROUND(G425*H425,6)</f>
      </c>
      <c r="L425" s="38">
        <v>0</v>
      </c>
      <c s="32">
        <f>ROUND(ROUND(L425,2)*ROUND(G425,3),2)</f>
      </c>
      <c s="36" t="s">
        <v>55</v>
      </c>
      <c>
        <f>(M425*21)/100</f>
      </c>
      <c t="s">
        <v>28</v>
      </c>
    </row>
    <row r="426" spans="1:5" ht="12.75">
      <c r="A426" s="35" t="s">
        <v>56</v>
      </c>
      <c r="E426" s="39" t="s">
        <v>5515</v>
      </c>
    </row>
    <row r="427" spans="1:5" ht="12.75">
      <c r="A427" s="35" t="s">
        <v>57</v>
      </c>
      <c r="E427" s="40" t="s">
        <v>5</v>
      </c>
    </row>
    <row r="428" spans="1:5" ht="12.75">
      <c r="A428" t="s">
        <v>58</v>
      </c>
      <c r="E428" s="39" t="s">
        <v>5</v>
      </c>
    </row>
    <row r="429" spans="1:16" ht="12.75">
      <c r="A429" t="s">
        <v>50</v>
      </c>
      <c s="34" t="s">
        <v>722</v>
      </c>
      <c s="34" t="s">
        <v>5516</v>
      </c>
      <c s="35" t="s">
        <v>5</v>
      </c>
      <c s="6" t="s">
        <v>5505</v>
      </c>
      <c s="36" t="s">
        <v>54</v>
      </c>
      <c s="37">
        <v>25</v>
      </c>
      <c s="36">
        <v>0</v>
      </c>
      <c s="36">
        <f>ROUND(G429*H429,6)</f>
      </c>
      <c r="L429" s="38">
        <v>0</v>
      </c>
      <c s="32">
        <f>ROUND(ROUND(L429,2)*ROUND(G429,3),2)</f>
      </c>
      <c s="36" t="s">
        <v>55</v>
      </c>
      <c>
        <f>(M429*21)/100</f>
      </c>
      <c t="s">
        <v>28</v>
      </c>
    </row>
    <row r="430" spans="1:5" ht="12.75">
      <c r="A430" s="35" t="s">
        <v>56</v>
      </c>
      <c r="E430" s="39" t="s">
        <v>5505</v>
      </c>
    </row>
    <row r="431" spans="1:5" ht="12.75">
      <c r="A431" s="35" t="s">
        <v>57</v>
      </c>
      <c r="E431" s="40" t="s">
        <v>5</v>
      </c>
    </row>
    <row r="432" spans="1:5" ht="12.75">
      <c r="A432" t="s">
        <v>58</v>
      </c>
      <c r="E432" s="39" t="s">
        <v>5</v>
      </c>
    </row>
    <row r="433" spans="1:16" ht="12.75">
      <c r="A433" t="s">
        <v>50</v>
      </c>
      <c s="34" t="s">
        <v>724</v>
      </c>
      <c s="34" t="s">
        <v>5517</v>
      </c>
      <c s="35" t="s">
        <v>5</v>
      </c>
      <c s="6" t="s">
        <v>5518</v>
      </c>
      <c s="36" t="s">
        <v>5519</v>
      </c>
      <c s="37">
        <v>150</v>
      </c>
      <c s="36">
        <v>0</v>
      </c>
      <c s="36">
        <f>ROUND(G433*H433,6)</f>
      </c>
      <c r="L433" s="38">
        <v>0</v>
      </c>
      <c s="32">
        <f>ROUND(ROUND(L433,2)*ROUND(G433,3),2)</f>
      </c>
      <c s="36" t="s">
        <v>55</v>
      </c>
      <c>
        <f>(M433*21)/100</f>
      </c>
      <c t="s">
        <v>28</v>
      </c>
    </row>
    <row r="434" spans="1:5" ht="12.75">
      <c r="A434" s="35" t="s">
        <v>56</v>
      </c>
      <c r="E434" s="39" t="s">
        <v>5518</v>
      </c>
    </row>
    <row r="435" spans="1:5" ht="12.75">
      <c r="A435" s="35" t="s">
        <v>57</v>
      </c>
      <c r="E435" s="40" t="s">
        <v>5</v>
      </c>
    </row>
    <row r="436" spans="1:5" ht="12.75">
      <c r="A436" t="s">
        <v>58</v>
      </c>
      <c r="E436" s="39" t="s">
        <v>5</v>
      </c>
    </row>
    <row r="437" spans="1:16" ht="12.75">
      <c r="A437" t="s">
        <v>50</v>
      </c>
      <c s="34" t="s">
        <v>726</v>
      </c>
      <c s="34" t="s">
        <v>5520</v>
      </c>
      <c s="35" t="s">
        <v>5</v>
      </c>
      <c s="6" t="s">
        <v>288</v>
      </c>
      <c s="36" t="s">
        <v>54</v>
      </c>
      <c s="37">
        <v>25</v>
      </c>
      <c s="36">
        <v>0</v>
      </c>
      <c s="36">
        <f>ROUND(G437*H437,6)</f>
      </c>
      <c r="L437" s="38">
        <v>0</v>
      </c>
      <c s="32">
        <f>ROUND(ROUND(L437,2)*ROUND(G437,3),2)</f>
      </c>
      <c s="36" t="s">
        <v>55</v>
      </c>
      <c>
        <f>(M437*21)/100</f>
      </c>
      <c t="s">
        <v>28</v>
      </c>
    </row>
    <row r="438" spans="1:5" ht="12.75">
      <c r="A438" s="35" t="s">
        <v>56</v>
      </c>
      <c r="E438" s="39" t="s">
        <v>288</v>
      </c>
    </row>
    <row r="439" spans="1:5" ht="12.75">
      <c r="A439" s="35" t="s">
        <v>57</v>
      </c>
      <c r="E439" s="40" t="s">
        <v>5</v>
      </c>
    </row>
    <row r="440" spans="1:5" ht="12.75">
      <c r="A440" t="s">
        <v>58</v>
      </c>
      <c r="E440" s="39" t="s">
        <v>5</v>
      </c>
    </row>
    <row r="441" spans="1:13" ht="12.75">
      <c r="A441" t="s">
        <v>47</v>
      </c>
      <c r="C441" s="31" t="s">
        <v>1085</v>
      </c>
      <c r="E441" s="33" t="s">
        <v>5521</v>
      </c>
      <c r="J441" s="32">
        <f>0</f>
      </c>
      <c s="32">
        <f>0</f>
      </c>
      <c s="32">
        <f>0+L442+L446+L450+L454+L458+L462+L466</f>
      </c>
      <c s="32">
        <f>0+M442+M446+M450+M454+M458+M462+M466</f>
      </c>
    </row>
    <row r="442" spans="1:16" ht="12.75">
      <c r="A442" t="s">
        <v>50</v>
      </c>
      <c s="34" t="s">
        <v>728</v>
      </c>
      <c s="34" t="s">
        <v>5522</v>
      </c>
      <c s="35" t="s">
        <v>5</v>
      </c>
      <c s="6" t="s">
        <v>5523</v>
      </c>
      <c s="36" t="s">
        <v>54</v>
      </c>
      <c s="37">
        <v>2</v>
      </c>
      <c s="36">
        <v>0</v>
      </c>
      <c s="36">
        <f>ROUND(G442*H442,6)</f>
      </c>
      <c r="L442" s="38">
        <v>0</v>
      </c>
      <c s="32">
        <f>ROUND(ROUND(L442,2)*ROUND(G442,3),2)</f>
      </c>
      <c s="36" t="s">
        <v>55</v>
      </c>
      <c>
        <f>(M442*21)/100</f>
      </c>
      <c t="s">
        <v>28</v>
      </c>
    </row>
    <row r="443" spans="1:5" ht="12.75">
      <c r="A443" s="35" t="s">
        <v>56</v>
      </c>
      <c r="E443" s="39" t="s">
        <v>5523</v>
      </c>
    </row>
    <row r="444" spans="1:5" ht="12.75">
      <c r="A444" s="35" t="s">
        <v>57</v>
      </c>
      <c r="E444" s="40" t="s">
        <v>5</v>
      </c>
    </row>
    <row r="445" spans="1:5" ht="114.75">
      <c r="A445" t="s">
        <v>58</v>
      </c>
      <c r="E445" s="39" t="s">
        <v>5524</v>
      </c>
    </row>
    <row r="446" spans="1:16" ht="12.75">
      <c r="A446" t="s">
        <v>50</v>
      </c>
      <c s="34" t="s">
        <v>996</v>
      </c>
      <c s="34" t="s">
        <v>5525</v>
      </c>
      <c s="35" t="s">
        <v>5</v>
      </c>
      <c s="6" t="s">
        <v>5526</v>
      </c>
      <c s="36" t="s">
        <v>54</v>
      </c>
      <c s="37">
        <v>2</v>
      </c>
      <c s="36">
        <v>0</v>
      </c>
      <c s="36">
        <f>ROUND(G446*H446,6)</f>
      </c>
      <c r="L446" s="38">
        <v>0</v>
      </c>
      <c s="32">
        <f>ROUND(ROUND(L446,2)*ROUND(G446,3),2)</f>
      </c>
      <c s="36" t="s">
        <v>55</v>
      </c>
      <c>
        <f>(M446*21)/100</f>
      </c>
      <c t="s">
        <v>28</v>
      </c>
    </row>
    <row r="447" spans="1:5" ht="12.75">
      <c r="A447" s="35" t="s">
        <v>56</v>
      </c>
      <c r="E447" s="39" t="s">
        <v>5526</v>
      </c>
    </row>
    <row r="448" spans="1:5" ht="12.75">
      <c r="A448" s="35" t="s">
        <v>57</v>
      </c>
      <c r="E448" s="40" t="s">
        <v>5</v>
      </c>
    </row>
    <row r="449" spans="1:5" ht="12.75">
      <c r="A449" t="s">
        <v>58</v>
      </c>
      <c r="E449" s="39" t="s">
        <v>5</v>
      </c>
    </row>
    <row r="450" spans="1:16" ht="12.75">
      <c r="A450" t="s">
        <v>50</v>
      </c>
      <c s="34" t="s">
        <v>998</v>
      </c>
      <c s="34" t="s">
        <v>5527</v>
      </c>
      <c s="35" t="s">
        <v>5</v>
      </c>
      <c s="6" t="s">
        <v>5528</v>
      </c>
      <c s="36" t="s">
        <v>255</v>
      </c>
      <c s="37">
        <v>1875</v>
      </c>
      <c s="36">
        <v>0</v>
      </c>
      <c s="36">
        <f>ROUND(G450*H450,6)</f>
      </c>
      <c r="L450" s="38">
        <v>0</v>
      </c>
      <c s="32">
        <f>ROUND(ROUND(L450,2)*ROUND(G450,3),2)</f>
      </c>
      <c s="36" t="s">
        <v>55</v>
      </c>
      <c>
        <f>(M450*21)/100</f>
      </c>
      <c t="s">
        <v>28</v>
      </c>
    </row>
    <row r="451" spans="1:5" ht="12.75">
      <c r="A451" s="35" t="s">
        <v>56</v>
      </c>
      <c r="E451" s="39" t="s">
        <v>5528</v>
      </c>
    </row>
    <row r="452" spans="1:5" ht="12.75">
      <c r="A452" s="35" t="s">
        <v>57</v>
      </c>
      <c r="E452" s="40" t="s">
        <v>5</v>
      </c>
    </row>
    <row r="453" spans="1:5" ht="12.75">
      <c r="A453" t="s">
        <v>58</v>
      </c>
      <c r="E453" s="39" t="s">
        <v>5</v>
      </c>
    </row>
    <row r="454" spans="1:16" ht="25.5">
      <c r="A454" t="s">
        <v>50</v>
      </c>
      <c s="34" t="s">
        <v>1000</v>
      </c>
      <c s="34" t="s">
        <v>5529</v>
      </c>
      <c s="35" t="s">
        <v>5</v>
      </c>
      <c s="6" t="s">
        <v>5530</v>
      </c>
      <c s="36" t="s">
        <v>255</v>
      </c>
      <c s="37">
        <v>1875</v>
      </c>
      <c s="36">
        <v>0</v>
      </c>
      <c s="36">
        <f>ROUND(G454*H454,6)</f>
      </c>
      <c r="L454" s="38">
        <v>0</v>
      </c>
      <c s="32">
        <f>ROUND(ROUND(L454,2)*ROUND(G454,3),2)</f>
      </c>
      <c s="36" t="s">
        <v>55</v>
      </c>
      <c>
        <f>(M454*21)/100</f>
      </c>
      <c t="s">
        <v>28</v>
      </c>
    </row>
    <row r="455" spans="1:5" ht="25.5">
      <c r="A455" s="35" t="s">
        <v>56</v>
      </c>
      <c r="E455" s="39" t="s">
        <v>5530</v>
      </c>
    </row>
    <row r="456" spans="1:5" ht="12.75">
      <c r="A456" s="35" t="s">
        <v>57</v>
      </c>
      <c r="E456" s="40" t="s">
        <v>5</v>
      </c>
    </row>
    <row r="457" spans="1:5" ht="12.75">
      <c r="A457" t="s">
        <v>58</v>
      </c>
      <c r="E457" s="39" t="s">
        <v>5</v>
      </c>
    </row>
    <row r="458" spans="1:16" ht="25.5">
      <c r="A458" t="s">
        <v>50</v>
      </c>
      <c s="34" t="s">
        <v>1002</v>
      </c>
      <c s="34" t="s">
        <v>5531</v>
      </c>
      <c s="35" t="s">
        <v>5</v>
      </c>
      <c s="6" t="s">
        <v>5532</v>
      </c>
      <c s="36" t="s">
        <v>54</v>
      </c>
      <c s="37">
        <v>2</v>
      </c>
      <c s="36">
        <v>0</v>
      </c>
      <c s="36">
        <f>ROUND(G458*H458,6)</f>
      </c>
      <c r="L458" s="38">
        <v>0</v>
      </c>
      <c s="32">
        <f>ROUND(ROUND(L458,2)*ROUND(G458,3),2)</f>
      </c>
      <c s="36" t="s">
        <v>55</v>
      </c>
      <c>
        <f>(M458*21)/100</f>
      </c>
      <c t="s">
        <v>28</v>
      </c>
    </row>
    <row r="459" spans="1:5" ht="25.5">
      <c r="A459" s="35" t="s">
        <v>56</v>
      </c>
      <c r="E459" s="39" t="s">
        <v>5532</v>
      </c>
    </row>
    <row r="460" spans="1:5" ht="12.75">
      <c r="A460" s="35" t="s">
        <v>57</v>
      </c>
      <c r="E460" s="40" t="s">
        <v>5</v>
      </c>
    </row>
    <row r="461" spans="1:5" ht="12.75">
      <c r="A461" t="s">
        <v>58</v>
      </c>
      <c r="E461" s="39" t="s">
        <v>5</v>
      </c>
    </row>
    <row r="462" spans="1:16" ht="12.75">
      <c r="A462" t="s">
        <v>50</v>
      </c>
      <c s="34" t="s">
        <v>1004</v>
      </c>
      <c s="34" t="s">
        <v>5533</v>
      </c>
      <c s="35" t="s">
        <v>5</v>
      </c>
      <c s="6" t="s">
        <v>5534</v>
      </c>
      <c s="36" t="s">
        <v>54</v>
      </c>
      <c s="37">
        <v>1</v>
      </c>
      <c s="36">
        <v>0</v>
      </c>
      <c s="36">
        <f>ROUND(G462*H462,6)</f>
      </c>
      <c r="L462" s="38">
        <v>0</v>
      </c>
      <c s="32">
        <f>ROUND(ROUND(L462,2)*ROUND(G462,3),2)</f>
      </c>
      <c s="36" t="s">
        <v>55</v>
      </c>
      <c>
        <f>(M462*21)/100</f>
      </c>
      <c t="s">
        <v>28</v>
      </c>
    </row>
    <row r="463" spans="1:5" ht="12.75">
      <c r="A463" s="35" t="s">
        <v>56</v>
      </c>
      <c r="E463" s="39" t="s">
        <v>5534</v>
      </c>
    </row>
    <row r="464" spans="1:5" ht="12.75">
      <c r="A464" s="35" t="s">
        <v>57</v>
      </c>
      <c r="E464" s="40" t="s">
        <v>5</v>
      </c>
    </row>
    <row r="465" spans="1:5" ht="12.75">
      <c r="A465" t="s">
        <v>58</v>
      </c>
      <c r="E465" s="39" t="s">
        <v>5</v>
      </c>
    </row>
    <row r="466" spans="1:16" ht="12.75">
      <c r="A466" t="s">
        <v>50</v>
      </c>
      <c s="34" t="s">
        <v>1007</v>
      </c>
      <c s="34" t="s">
        <v>5535</v>
      </c>
      <c s="35" t="s">
        <v>5</v>
      </c>
      <c s="6" t="s">
        <v>288</v>
      </c>
      <c s="36" t="s">
        <v>54</v>
      </c>
      <c s="37">
        <v>25</v>
      </c>
      <c s="36">
        <v>0</v>
      </c>
      <c s="36">
        <f>ROUND(G466*H466,6)</f>
      </c>
      <c r="L466" s="38">
        <v>0</v>
      </c>
      <c s="32">
        <f>ROUND(ROUND(L466,2)*ROUND(G466,3),2)</f>
      </c>
      <c s="36" t="s">
        <v>55</v>
      </c>
      <c>
        <f>(M466*21)/100</f>
      </c>
      <c t="s">
        <v>28</v>
      </c>
    </row>
    <row r="467" spans="1:5" ht="12.75">
      <c r="A467" s="35" t="s">
        <v>56</v>
      </c>
      <c r="E467" s="39" t="s">
        <v>288</v>
      </c>
    </row>
    <row r="468" spans="1:5" ht="12.75">
      <c r="A468" s="35" t="s">
        <v>57</v>
      </c>
      <c r="E468" s="40" t="s">
        <v>5</v>
      </c>
    </row>
    <row r="469" spans="1:5" ht="12.75">
      <c r="A469" t="s">
        <v>58</v>
      </c>
      <c r="E469" s="39" t="s">
        <v>5</v>
      </c>
    </row>
    <row r="470" spans="1:13" ht="12.75">
      <c r="A470" t="s">
        <v>47</v>
      </c>
      <c r="C470" s="31" t="s">
        <v>1088</v>
      </c>
      <c r="E470" s="33" t="s">
        <v>165</v>
      </c>
      <c r="J470" s="32">
        <f>0</f>
      </c>
      <c s="32">
        <f>0</f>
      </c>
      <c s="32">
        <f>0+L471</f>
      </c>
      <c s="32">
        <f>0+M471</f>
      </c>
    </row>
    <row r="471" spans="1:16" ht="12.75">
      <c r="A471" t="s">
        <v>50</v>
      </c>
      <c s="34" t="s">
        <v>1010</v>
      </c>
      <c s="34" t="s">
        <v>5536</v>
      </c>
      <c s="35" t="s">
        <v>5</v>
      </c>
      <c s="6" t="s">
        <v>168</v>
      </c>
      <c s="36" t="s">
        <v>54</v>
      </c>
      <c s="37">
        <v>8</v>
      </c>
      <c s="36">
        <v>0</v>
      </c>
      <c s="36">
        <f>ROUND(G471*H471,6)</f>
      </c>
      <c r="L471" s="38">
        <v>0</v>
      </c>
      <c s="32">
        <f>ROUND(ROUND(L471,2)*ROUND(G471,3),2)</f>
      </c>
      <c s="36" t="s">
        <v>55</v>
      </c>
      <c>
        <f>(M471*21)/100</f>
      </c>
      <c t="s">
        <v>28</v>
      </c>
    </row>
    <row r="472" spans="1:5" ht="12.75">
      <c r="A472" s="35" t="s">
        <v>56</v>
      </c>
      <c r="E472" s="39" t="s">
        <v>168</v>
      </c>
    </row>
    <row r="473" spans="1:5" ht="12.75">
      <c r="A473" s="35" t="s">
        <v>57</v>
      </c>
      <c r="E473" s="40" t="s">
        <v>5</v>
      </c>
    </row>
    <row r="474" spans="1:5" ht="38.25">
      <c r="A474" t="s">
        <v>58</v>
      </c>
      <c r="E474" s="39" t="s">
        <v>4924</v>
      </c>
    </row>
    <row r="475" spans="1:13" ht="12.75">
      <c r="A475" t="s">
        <v>47</v>
      </c>
      <c r="C475" s="31" t="s">
        <v>170</v>
      </c>
      <c r="E475" s="33" t="s">
        <v>171</v>
      </c>
      <c r="J475" s="32">
        <f>0</f>
      </c>
      <c s="32">
        <f>0</f>
      </c>
      <c s="32">
        <f>0+L476+L480+L484+L488+L492+L496+L500+L504+L508+L512+L516+L520+L524+L528+L532+L536+L540+L544+L548</f>
      </c>
      <c s="32">
        <f>0+M476+M480+M484+M488+M492+M496+M500+M504+M508+M512+M516+M520+M524+M528+M532+M536+M540+M544+M548</f>
      </c>
    </row>
    <row r="476" spans="1:16" ht="12.75">
      <c r="A476" t="s">
        <v>50</v>
      </c>
      <c s="34" t="s">
        <v>1036</v>
      </c>
      <c s="34" t="s">
        <v>5537</v>
      </c>
      <c s="35" t="s">
        <v>5</v>
      </c>
      <c s="6" t="s">
        <v>332</v>
      </c>
      <c s="36" t="s">
        <v>74</v>
      </c>
      <c s="37">
        <v>8</v>
      </c>
      <c s="36">
        <v>0</v>
      </c>
      <c s="36">
        <f>ROUND(G476*H476,6)</f>
      </c>
      <c r="L476" s="38">
        <v>0</v>
      </c>
      <c s="32">
        <f>ROUND(ROUND(L476,2)*ROUND(G476,3),2)</f>
      </c>
      <c s="36" t="s">
        <v>55</v>
      </c>
      <c>
        <f>(M476*21)/100</f>
      </c>
      <c t="s">
        <v>28</v>
      </c>
    </row>
    <row r="477" spans="1:5" ht="12.75">
      <c r="A477" s="35" t="s">
        <v>56</v>
      </c>
      <c r="E477" s="39" t="s">
        <v>332</v>
      </c>
    </row>
    <row r="478" spans="1:5" ht="12.75">
      <c r="A478" s="35" t="s">
        <v>57</v>
      </c>
      <c r="E478" s="40" t="s">
        <v>5</v>
      </c>
    </row>
    <row r="479" spans="1:5" ht="63.75">
      <c r="A479" t="s">
        <v>58</v>
      </c>
      <c r="E479" s="39" t="s">
        <v>5538</v>
      </c>
    </row>
    <row r="480" spans="1:16" ht="12.75">
      <c r="A480" t="s">
        <v>50</v>
      </c>
      <c s="34" t="s">
        <v>1038</v>
      </c>
      <c s="34" t="s">
        <v>5539</v>
      </c>
      <c s="35" t="s">
        <v>5</v>
      </c>
      <c s="6" t="s">
        <v>5441</v>
      </c>
      <c s="36" t="s">
        <v>255</v>
      </c>
      <c s="37">
        <v>970</v>
      </c>
      <c s="36">
        <v>0</v>
      </c>
      <c s="36">
        <f>ROUND(G480*H480,6)</f>
      </c>
      <c r="L480" s="38">
        <v>0</v>
      </c>
      <c s="32">
        <f>ROUND(ROUND(L480,2)*ROUND(G480,3),2)</f>
      </c>
      <c s="36" t="s">
        <v>55</v>
      </c>
      <c>
        <f>(M480*21)/100</f>
      </c>
      <c t="s">
        <v>28</v>
      </c>
    </row>
    <row r="481" spans="1:5" ht="12.75">
      <c r="A481" s="35" t="s">
        <v>56</v>
      </c>
      <c r="E481" s="39" t="s">
        <v>5441</v>
      </c>
    </row>
    <row r="482" spans="1:5" ht="12.75">
      <c r="A482" s="35" t="s">
        <v>57</v>
      </c>
      <c r="E482" s="40" t="s">
        <v>5</v>
      </c>
    </row>
    <row r="483" spans="1:5" ht="38.25">
      <c r="A483" t="s">
        <v>58</v>
      </c>
      <c r="E483" s="39" t="s">
        <v>5540</v>
      </c>
    </row>
    <row r="484" spans="1:16" ht="12.75">
      <c r="A484" t="s">
        <v>50</v>
      </c>
      <c s="34" t="s">
        <v>1040</v>
      </c>
      <c s="34" t="s">
        <v>5541</v>
      </c>
      <c s="35" t="s">
        <v>5</v>
      </c>
      <c s="6" t="s">
        <v>347</v>
      </c>
      <c s="36" t="s">
        <v>255</v>
      </c>
      <c s="37">
        <v>1418</v>
      </c>
      <c s="36">
        <v>0</v>
      </c>
      <c s="36">
        <f>ROUND(G484*H484,6)</f>
      </c>
      <c r="L484" s="38">
        <v>0</v>
      </c>
      <c s="32">
        <f>ROUND(ROUND(L484,2)*ROUND(G484,3),2)</f>
      </c>
      <c s="36" t="s">
        <v>55</v>
      </c>
      <c>
        <f>(M484*21)/100</f>
      </c>
      <c t="s">
        <v>28</v>
      </c>
    </row>
    <row r="485" spans="1:5" ht="12.75">
      <c r="A485" s="35" t="s">
        <v>56</v>
      </c>
      <c r="E485" s="39" t="s">
        <v>347</v>
      </c>
    </row>
    <row r="486" spans="1:5" ht="12.75">
      <c r="A486" s="35" t="s">
        <v>57</v>
      </c>
      <c r="E486" s="40" t="s">
        <v>5</v>
      </c>
    </row>
    <row r="487" spans="1:5" ht="12.75">
      <c r="A487" t="s">
        <v>58</v>
      </c>
      <c r="E487" s="39" t="s">
        <v>5</v>
      </c>
    </row>
    <row r="488" spans="1:16" ht="12.75">
      <c r="A488" t="s">
        <v>50</v>
      </c>
      <c s="34" t="s">
        <v>1042</v>
      </c>
      <c s="34" t="s">
        <v>5542</v>
      </c>
      <c s="35" t="s">
        <v>5</v>
      </c>
      <c s="6" t="s">
        <v>4926</v>
      </c>
      <c s="36" t="s">
        <v>54</v>
      </c>
      <c s="37">
        <v>4</v>
      </c>
      <c s="36">
        <v>0</v>
      </c>
      <c s="36">
        <f>ROUND(G488*H488,6)</f>
      </c>
      <c r="L488" s="38">
        <v>0</v>
      </c>
      <c s="32">
        <f>ROUND(ROUND(L488,2)*ROUND(G488,3),2)</f>
      </c>
      <c s="36" t="s">
        <v>55</v>
      </c>
      <c>
        <f>(M488*21)/100</f>
      </c>
      <c t="s">
        <v>28</v>
      </c>
    </row>
    <row r="489" spans="1:5" ht="12.75">
      <c r="A489" s="35" t="s">
        <v>56</v>
      </c>
      <c r="E489" s="39" t="s">
        <v>4926</v>
      </c>
    </row>
    <row r="490" spans="1:5" ht="12.75">
      <c r="A490" s="35" t="s">
        <v>57</v>
      </c>
      <c r="E490" s="40" t="s">
        <v>5</v>
      </c>
    </row>
    <row r="491" spans="1:5" ht="344.25">
      <c r="A491" t="s">
        <v>58</v>
      </c>
      <c r="E491" s="39" t="s">
        <v>4927</v>
      </c>
    </row>
    <row r="492" spans="1:16" ht="25.5">
      <c r="A492" t="s">
        <v>50</v>
      </c>
      <c s="34" t="s">
        <v>1045</v>
      </c>
      <c s="34" t="s">
        <v>5543</v>
      </c>
      <c s="35" t="s">
        <v>5</v>
      </c>
      <c s="6" t="s">
        <v>178</v>
      </c>
      <c s="36" t="s">
        <v>54</v>
      </c>
      <c s="37">
        <v>4</v>
      </c>
      <c s="36">
        <v>0</v>
      </c>
      <c s="36">
        <f>ROUND(G492*H492,6)</f>
      </c>
      <c r="L492" s="38">
        <v>0</v>
      </c>
      <c s="32">
        <f>ROUND(ROUND(L492,2)*ROUND(G492,3),2)</f>
      </c>
      <c s="36" t="s">
        <v>55</v>
      </c>
      <c>
        <f>(M492*21)/100</f>
      </c>
      <c t="s">
        <v>28</v>
      </c>
    </row>
    <row r="493" spans="1:5" ht="25.5">
      <c r="A493" s="35" t="s">
        <v>56</v>
      </c>
      <c r="E493" s="39" t="s">
        <v>178</v>
      </c>
    </row>
    <row r="494" spans="1:5" ht="12.75">
      <c r="A494" s="35" t="s">
        <v>57</v>
      </c>
      <c r="E494" s="40" t="s">
        <v>5</v>
      </c>
    </row>
    <row r="495" spans="1:5" ht="409.5">
      <c r="A495" t="s">
        <v>58</v>
      </c>
      <c r="E495" s="39" t="s">
        <v>4929</v>
      </c>
    </row>
    <row r="496" spans="1:16" ht="25.5">
      <c r="A496" t="s">
        <v>50</v>
      </c>
      <c s="34" t="s">
        <v>1047</v>
      </c>
      <c s="34" t="s">
        <v>5544</v>
      </c>
      <c s="35" t="s">
        <v>5</v>
      </c>
      <c s="6" t="s">
        <v>182</v>
      </c>
      <c s="36" t="s">
        <v>54</v>
      </c>
      <c s="37">
        <v>4</v>
      </c>
      <c s="36">
        <v>0</v>
      </c>
      <c s="36">
        <f>ROUND(G496*H496,6)</f>
      </c>
      <c r="L496" s="38">
        <v>0</v>
      </c>
      <c s="32">
        <f>ROUND(ROUND(L496,2)*ROUND(G496,3),2)</f>
      </c>
      <c s="36" t="s">
        <v>55</v>
      </c>
      <c>
        <f>(M496*21)/100</f>
      </c>
      <c t="s">
        <v>28</v>
      </c>
    </row>
    <row r="497" spans="1:5" ht="25.5">
      <c r="A497" s="35" t="s">
        <v>56</v>
      </c>
      <c r="E497" s="39" t="s">
        <v>182</v>
      </c>
    </row>
    <row r="498" spans="1:5" ht="12.75">
      <c r="A498" s="35" t="s">
        <v>57</v>
      </c>
      <c r="E498" s="40" t="s">
        <v>5</v>
      </c>
    </row>
    <row r="499" spans="1:5" ht="409.5">
      <c r="A499" t="s">
        <v>58</v>
      </c>
      <c r="E499" s="39" t="s">
        <v>4931</v>
      </c>
    </row>
    <row r="500" spans="1:16" ht="12.75">
      <c r="A500" t="s">
        <v>50</v>
      </c>
      <c s="34" t="s">
        <v>1049</v>
      </c>
      <c s="34" t="s">
        <v>5545</v>
      </c>
      <c s="35" t="s">
        <v>5</v>
      </c>
      <c s="6" t="s">
        <v>355</v>
      </c>
      <c s="36" t="s">
        <v>54</v>
      </c>
      <c s="37">
        <v>1</v>
      </c>
      <c s="36">
        <v>0</v>
      </c>
      <c s="36">
        <f>ROUND(G500*H500,6)</f>
      </c>
      <c r="L500" s="38">
        <v>0</v>
      </c>
      <c s="32">
        <f>ROUND(ROUND(L500,2)*ROUND(G500,3),2)</f>
      </c>
      <c s="36" t="s">
        <v>55</v>
      </c>
      <c>
        <f>(M500*21)/100</f>
      </c>
      <c t="s">
        <v>28</v>
      </c>
    </row>
    <row r="501" spans="1:5" ht="12.75">
      <c r="A501" s="35" t="s">
        <v>56</v>
      </c>
      <c r="E501" s="39" t="s">
        <v>355</v>
      </c>
    </row>
    <row r="502" spans="1:5" ht="12.75">
      <c r="A502" s="35" t="s">
        <v>57</v>
      </c>
      <c r="E502" s="40" t="s">
        <v>5</v>
      </c>
    </row>
    <row r="503" spans="1:5" ht="38.25">
      <c r="A503" t="s">
        <v>58</v>
      </c>
      <c r="E503" s="39" t="s">
        <v>4934</v>
      </c>
    </row>
    <row r="504" spans="1:16" ht="25.5">
      <c r="A504" t="s">
        <v>50</v>
      </c>
      <c s="34" t="s">
        <v>1051</v>
      </c>
      <c s="34" t="s">
        <v>5546</v>
      </c>
      <c s="35" t="s">
        <v>5</v>
      </c>
      <c s="6" t="s">
        <v>186</v>
      </c>
      <c s="36" t="s">
        <v>54</v>
      </c>
      <c s="37">
        <v>4</v>
      </c>
      <c s="36">
        <v>0</v>
      </c>
      <c s="36">
        <f>ROUND(G504*H504,6)</f>
      </c>
      <c r="L504" s="38">
        <v>0</v>
      </c>
      <c s="32">
        <f>ROUND(ROUND(L504,2)*ROUND(G504,3),2)</f>
      </c>
      <c s="36" t="s">
        <v>55</v>
      </c>
      <c>
        <f>(M504*21)/100</f>
      </c>
      <c t="s">
        <v>28</v>
      </c>
    </row>
    <row r="505" spans="1:5" ht="25.5">
      <c r="A505" s="35" t="s">
        <v>56</v>
      </c>
      <c r="E505" s="39" t="s">
        <v>186</v>
      </c>
    </row>
    <row r="506" spans="1:5" ht="12.75">
      <c r="A506" s="35" t="s">
        <v>57</v>
      </c>
      <c r="E506" s="40" t="s">
        <v>5</v>
      </c>
    </row>
    <row r="507" spans="1:5" ht="216.75">
      <c r="A507" t="s">
        <v>58</v>
      </c>
      <c r="E507" s="39" t="s">
        <v>4956</v>
      </c>
    </row>
    <row r="508" spans="1:16" ht="12.75">
      <c r="A508" t="s">
        <v>50</v>
      </c>
      <c s="34" t="s">
        <v>1053</v>
      </c>
      <c s="34" t="s">
        <v>5547</v>
      </c>
      <c s="35" t="s">
        <v>5</v>
      </c>
      <c s="6" t="s">
        <v>190</v>
      </c>
      <c s="36" t="s">
        <v>191</v>
      </c>
      <c s="37">
        <v>20</v>
      </c>
      <c s="36">
        <v>0</v>
      </c>
      <c s="36">
        <f>ROUND(G508*H508,6)</f>
      </c>
      <c r="L508" s="38">
        <v>0</v>
      </c>
      <c s="32">
        <f>ROUND(ROUND(L508,2)*ROUND(G508,3),2)</f>
      </c>
      <c s="36" t="s">
        <v>55</v>
      </c>
      <c>
        <f>(M508*21)/100</f>
      </c>
      <c t="s">
        <v>28</v>
      </c>
    </row>
    <row r="509" spans="1:5" ht="12.75">
      <c r="A509" s="35" t="s">
        <v>56</v>
      </c>
      <c r="E509" s="39" t="s">
        <v>190</v>
      </c>
    </row>
    <row r="510" spans="1:5" ht="12.75">
      <c r="A510" s="35" t="s">
        <v>57</v>
      </c>
      <c r="E510" s="40" t="s">
        <v>5</v>
      </c>
    </row>
    <row r="511" spans="1:5" ht="89.25">
      <c r="A511" t="s">
        <v>58</v>
      </c>
      <c r="E511" s="39" t="s">
        <v>4960</v>
      </c>
    </row>
    <row r="512" spans="1:16" ht="12.75">
      <c r="A512" t="s">
        <v>50</v>
      </c>
      <c s="34" t="s">
        <v>1055</v>
      </c>
      <c s="34" t="s">
        <v>5548</v>
      </c>
      <c s="35" t="s">
        <v>5</v>
      </c>
      <c s="6" t="s">
        <v>195</v>
      </c>
      <c s="36" t="s">
        <v>191</v>
      </c>
      <c s="37">
        <v>32</v>
      </c>
      <c s="36">
        <v>0</v>
      </c>
      <c s="36">
        <f>ROUND(G512*H512,6)</f>
      </c>
      <c r="L512" s="38">
        <v>0</v>
      </c>
      <c s="32">
        <f>ROUND(ROUND(L512,2)*ROUND(G512,3),2)</f>
      </c>
      <c s="36" t="s">
        <v>55</v>
      </c>
      <c>
        <f>(M512*21)/100</f>
      </c>
      <c t="s">
        <v>28</v>
      </c>
    </row>
    <row r="513" spans="1:5" ht="12.75">
      <c r="A513" s="35" t="s">
        <v>56</v>
      </c>
      <c r="E513" s="39" t="s">
        <v>195</v>
      </c>
    </row>
    <row r="514" spans="1:5" ht="12.75">
      <c r="A514" s="35" t="s">
        <v>57</v>
      </c>
      <c r="E514" s="40" t="s">
        <v>5</v>
      </c>
    </row>
    <row r="515" spans="1:5" ht="140.25">
      <c r="A515" t="s">
        <v>58</v>
      </c>
      <c r="E515" s="39" t="s">
        <v>4963</v>
      </c>
    </row>
    <row r="516" spans="1:16" ht="12.75">
      <c r="A516" t="s">
        <v>50</v>
      </c>
      <c s="34" t="s">
        <v>1058</v>
      </c>
      <c s="34" t="s">
        <v>5549</v>
      </c>
      <c s="35" t="s">
        <v>5</v>
      </c>
      <c s="6" t="s">
        <v>199</v>
      </c>
      <c s="36" t="s">
        <v>191</v>
      </c>
      <c s="37">
        <v>40</v>
      </c>
      <c s="36">
        <v>0</v>
      </c>
      <c s="36">
        <f>ROUND(G516*H516,6)</f>
      </c>
      <c r="L516" s="38">
        <v>0</v>
      </c>
      <c s="32">
        <f>ROUND(ROUND(L516,2)*ROUND(G516,3),2)</f>
      </c>
      <c s="36" t="s">
        <v>55</v>
      </c>
      <c>
        <f>(M516*21)/100</f>
      </c>
      <c t="s">
        <v>28</v>
      </c>
    </row>
    <row r="517" spans="1:5" ht="12.75">
      <c r="A517" s="35" t="s">
        <v>56</v>
      </c>
      <c r="E517" s="39" t="s">
        <v>199</v>
      </c>
    </row>
    <row r="518" spans="1:5" ht="12.75">
      <c r="A518" s="35" t="s">
        <v>57</v>
      </c>
      <c r="E518" s="40" t="s">
        <v>5</v>
      </c>
    </row>
    <row r="519" spans="1:5" ht="89.25">
      <c r="A519" t="s">
        <v>58</v>
      </c>
      <c r="E519" s="39" t="s">
        <v>4966</v>
      </c>
    </row>
    <row r="520" spans="1:16" ht="25.5">
      <c r="A520" t="s">
        <v>50</v>
      </c>
      <c s="34" t="s">
        <v>1061</v>
      </c>
      <c s="34" t="s">
        <v>5550</v>
      </c>
      <c s="35" t="s">
        <v>5</v>
      </c>
      <c s="6" t="s">
        <v>371</v>
      </c>
      <c s="36" t="s">
        <v>54</v>
      </c>
      <c s="37">
        <v>4</v>
      </c>
      <c s="36">
        <v>0</v>
      </c>
      <c s="36">
        <f>ROUND(G520*H520,6)</f>
      </c>
      <c r="L520" s="38">
        <v>0</v>
      </c>
      <c s="32">
        <f>ROUND(ROUND(L520,2)*ROUND(G520,3),2)</f>
      </c>
      <c s="36" t="s">
        <v>55</v>
      </c>
      <c>
        <f>(M520*21)/100</f>
      </c>
      <c t="s">
        <v>28</v>
      </c>
    </row>
    <row r="521" spans="1:5" ht="25.5">
      <c r="A521" s="35" t="s">
        <v>56</v>
      </c>
      <c r="E521" s="39" t="s">
        <v>371</v>
      </c>
    </row>
    <row r="522" spans="1:5" ht="12.75">
      <c r="A522" s="35" t="s">
        <v>57</v>
      </c>
      <c r="E522" s="40" t="s">
        <v>5</v>
      </c>
    </row>
    <row r="523" spans="1:5" ht="409.5">
      <c r="A523" t="s">
        <v>58</v>
      </c>
      <c r="E523" s="39" t="s">
        <v>4936</v>
      </c>
    </row>
    <row r="524" spans="1:16" ht="25.5">
      <c r="A524" t="s">
        <v>50</v>
      </c>
      <c s="34" t="s">
        <v>1063</v>
      </c>
      <c s="34" t="s">
        <v>5551</v>
      </c>
      <c s="35" t="s">
        <v>5</v>
      </c>
      <c s="6" t="s">
        <v>207</v>
      </c>
      <c s="36" t="s">
        <v>191</v>
      </c>
      <c s="37">
        <v>20</v>
      </c>
      <c s="36">
        <v>0</v>
      </c>
      <c s="36">
        <f>ROUND(G524*H524,6)</f>
      </c>
      <c r="L524" s="38">
        <v>0</v>
      </c>
      <c s="32">
        <f>ROUND(ROUND(L524,2)*ROUND(G524,3),2)</f>
      </c>
      <c s="36" t="s">
        <v>55</v>
      </c>
      <c>
        <f>(M524*21)/100</f>
      </c>
      <c t="s">
        <v>28</v>
      </c>
    </row>
    <row r="525" spans="1:5" ht="25.5">
      <c r="A525" s="35" t="s">
        <v>56</v>
      </c>
      <c r="E525" s="39" t="s">
        <v>207</v>
      </c>
    </row>
    <row r="526" spans="1:5" ht="12.75">
      <c r="A526" s="35" t="s">
        <v>57</v>
      </c>
      <c r="E526" s="40" t="s">
        <v>5</v>
      </c>
    </row>
    <row r="527" spans="1:5" ht="114.75">
      <c r="A527" t="s">
        <v>58</v>
      </c>
      <c r="E527" s="39" t="s">
        <v>4978</v>
      </c>
    </row>
    <row r="528" spans="1:16" ht="12.75">
      <c r="A528" t="s">
        <v>50</v>
      </c>
      <c s="34" t="s">
        <v>1065</v>
      </c>
      <c s="34" t="s">
        <v>5552</v>
      </c>
      <c s="35" t="s">
        <v>5</v>
      </c>
      <c s="6" t="s">
        <v>211</v>
      </c>
      <c s="36" t="s">
        <v>54</v>
      </c>
      <c s="37">
        <v>4</v>
      </c>
      <c s="36">
        <v>0</v>
      </c>
      <c s="36">
        <f>ROUND(G528*H528,6)</f>
      </c>
      <c r="L528" s="38">
        <v>0</v>
      </c>
      <c s="32">
        <f>ROUND(ROUND(L528,2)*ROUND(G528,3),2)</f>
      </c>
      <c s="36" t="s">
        <v>55</v>
      </c>
      <c>
        <f>(M528*21)/100</f>
      </c>
      <c t="s">
        <v>28</v>
      </c>
    </row>
    <row r="529" spans="1:5" ht="12.75">
      <c r="A529" s="35" t="s">
        <v>56</v>
      </c>
      <c r="E529" s="39" t="s">
        <v>211</v>
      </c>
    </row>
    <row r="530" spans="1:5" ht="12.75">
      <c r="A530" s="35" t="s">
        <v>57</v>
      </c>
      <c r="E530" s="40" t="s">
        <v>5</v>
      </c>
    </row>
    <row r="531" spans="1:5" ht="114.75">
      <c r="A531" t="s">
        <v>58</v>
      </c>
      <c r="E531" s="39" t="s">
        <v>4981</v>
      </c>
    </row>
    <row r="532" spans="1:16" ht="25.5">
      <c r="A532" t="s">
        <v>50</v>
      </c>
      <c s="34" t="s">
        <v>1067</v>
      </c>
      <c s="34" t="s">
        <v>5553</v>
      </c>
      <c s="35" t="s">
        <v>5</v>
      </c>
      <c s="6" t="s">
        <v>378</v>
      </c>
      <c s="36" t="s">
        <v>54</v>
      </c>
      <c s="37">
        <v>4</v>
      </c>
      <c s="36">
        <v>0</v>
      </c>
      <c s="36">
        <f>ROUND(G532*H532,6)</f>
      </c>
      <c r="L532" s="38">
        <v>0</v>
      </c>
      <c s="32">
        <f>ROUND(ROUND(L532,2)*ROUND(G532,3),2)</f>
      </c>
      <c s="36" t="s">
        <v>55</v>
      </c>
      <c>
        <f>(M532*21)/100</f>
      </c>
      <c t="s">
        <v>28</v>
      </c>
    </row>
    <row r="533" spans="1:5" ht="38.25">
      <c r="A533" s="35" t="s">
        <v>56</v>
      </c>
      <c r="E533" s="39" t="s">
        <v>379</v>
      </c>
    </row>
    <row r="534" spans="1:5" ht="12.75">
      <c r="A534" s="35" t="s">
        <v>57</v>
      </c>
      <c r="E534" s="40" t="s">
        <v>5</v>
      </c>
    </row>
    <row r="535" spans="1:5" ht="89.25">
      <c r="A535" t="s">
        <v>58</v>
      </c>
      <c r="E535" s="39" t="s">
        <v>4941</v>
      </c>
    </row>
    <row r="536" spans="1:16" ht="12.75">
      <c r="A536" t="s">
        <v>50</v>
      </c>
      <c s="34" t="s">
        <v>1069</v>
      </c>
      <c s="34" t="s">
        <v>5554</v>
      </c>
      <c s="35" t="s">
        <v>5</v>
      </c>
      <c s="6" t="s">
        <v>215</v>
      </c>
      <c s="36" t="s">
        <v>54</v>
      </c>
      <c s="37">
        <v>4</v>
      </c>
      <c s="36">
        <v>0</v>
      </c>
      <c s="36">
        <f>ROUND(G536*H536,6)</f>
      </c>
      <c r="L536" s="38">
        <v>0</v>
      </c>
      <c s="32">
        <f>ROUND(ROUND(L536,2)*ROUND(G536,3),2)</f>
      </c>
      <c s="36" t="s">
        <v>55</v>
      </c>
      <c>
        <f>(M536*21)/100</f>
      </c>
      <c t="s">
        <v>28</v>
      </c>
    </row>
    <row r="537" spans="1:5" ht="12.75">
      <c r="A537" s="35" t="s">
        <v>56</v>
      </c>
      <c r="E537" s="39" t="s">
        <v>215</v>
      </c>
    </row>
    <row r="538" spans="1:5" ht="12.75">
      <c r="A538" s="35" t="s">
        <v>57</v>
      </c>
      <c r="E538" s="40" t="s">
        <v>5</v>
      </c>
    </row>
    <row r="539" spans="1:5" ht="89.25">
      <c r="A539" t="s">
        <v>58</v>
      </c>
      <c r="E539" s="39" t="s">
        <v>4943</v>
      </c>
    </row>
    <row r="540" spans="1:16" ht="12.75">
      <c r="A540" t="s">
        <v>50</v>
      </c>
      <c s="34" t="s">
        <v>1071</v>
      </c>
      <c s="34" t="s">
        <v>5555</v>
      </c>
      <c s="35" t="s">
        <v>5</v>
      </c>
      <c s="6" t="s">
        <v>219</v>
      </c>
      <c s="36" t="s">
        <v>54</v>
      </c>
      <c s="37">
        <v>4</v>
      </c>
      <c s="36">
        <v>0</v>
      </c>
      <c s="36">
        <f>ROUND(G540*H540,6)</f>
      </c>
      <c r="L540" s="38">
        <v>0</v>
      </c>
      <c s="32">
        <f>ROUND(ROUND(L540,2)*ROUND(G540,3),2)</f>
      </c>
      <c s="36" t="s">
        <v>55</v>
      </c>
      <c>
        <f>(M540*21)/100</f>
      </c>
      <c t="s">
        <v>28</v>
      </c>
    </row>
    <row r="541" spans="1:5" ht="12.75">
      <c r="A541" s="35" t="s">
        <v>56</v>
      </c>
      <c r="E541" s="39" t="s">
        <v>219</v>
      </c>
    </row>
    <row r="542" spans="1:5" ht="12.75">
      <c r="A542" s="35" t="s">
        <v>57</v>
      </c>
      <c r="E542" s="40" t="s">
        <v>5</v>
      </c>
    </row>
    <row r="543" spans="1:5" ht="12.75">
      <c r="A543" t="s">
        <v>58</v>
      </c>
      <c r="E543" s="39" t="s">
        <v>5</v>
      </c>
    </row>
    <row r="544" spans="1:16" ht="12.75">
      <c r="A544" t="s">
        <v>50</v>
      </c>
      <c s="34" t="s">
        <v>1073</v>
      </c>
      <c s="34" t="s">
        <v>5556</v>
      </c>
      <c s="35" t="s">
        <v>5</v>
      </c>
      <c s="6" t="s">
        <v>4946</v>
      </c>
      <c s="36" t="s">
        <v>54</v>
      </c>
      <c s="37">
        <v>4</v>
      </c>
      <c s="36">
        <v>0</v>
      </c>
      <c s="36">
        <f>ROUND(G544*H544,6)</f>
      </c>
      <c r="L544" s="38">
        <v>0</v>
      </c>
      <c s="32">
        <f>ROUND(ROUND(L544,2)*ROUND(G544,3),2)</f>
      </c>
      <c s="36" t="s">
        <v>55</v>
      </c>
      <c>
        <f>(M544*21)/100</f>
      </c>
      <c t="s">
        <v>28</v>
      </c>
    </row>
    <row r="545" spans="1:5" ht="12.75">
      <c r="A545" s="35" t="s">
        <v>56</v>
      </c>
      <c r="E545" s="39" t="s">
        <v>4946</v>
      </c>
    </row>
    <row r="546" spans="1:5" ht="12.75">
      <c r="A546" s="35" t="s">
        <v>57</v>
      </c>
      <c r="E546" s="40" t="s">
        <v>5</v>
      </c>
    </row>
    <row r="547" spans="1:5" ht="12.75">
      <c r="A547" t="s">
        <v>58</v>
      </c>
      <c r="E547" s="39" t="s">
        <v>5</v>
      </c>
    </row>
    <row r="548" spans="1:16" ht="12.75">
      <c r="A548" t="s">
        <v>50</v>
      </c>
      <c s="34" t="s">
        <v>1075</v>
      </c>
      <c s="34" t="s">
        <v>5557</v>
      </c>
      <c s="35" t="s">
        <v>5</v>
      </c>
      <c s="6" t="s">
        <v>4948</v>
      </c>
      <c s="36" t="s">
        <v>54</v>
      </c>
      <c s="37">
        <v>4</v>
      </c>
      <c s="36">
        <v>0</v>
      </c>
      <c s="36">
        <f>ROUND(G548*H548,6)</f>
      </c>
      <c r="L548" s="38">
        <v>0</v>
      </c>
      <c s="32">
        <f>ROUND(ROUND(L548,2)*ROUND(G548,3),2)</f>
      </c>
      <c s="36" t="s">
        <v>55</v>
      </c>
      <c>
        <f>(M548*21)/100</f>
      </c>
      <c t="s">
        <v>28</v>
      </c>
    </row>
    <row r="549" spans="1:5" ht="12.75">
      <c r="A549" s="35" t="s">
        <v>56</v>
      </c>
      <c r="E549" s="39" t="s">
        <v>4948</v>
      </c>
    </row>
    <row r="550" spans="1:5" ht="12.75">
      <c r="A550" s="35" t="s">
        <v>57</v>
      </c>
      <c r="E550" s="40" t="s">
        <v>5</v>
      </c>
    </row>
    <row r="551" spans="1:5" ht="89.25">
      <c r="A551" t="s">
        <v>58</v>
      </c>
      <c r="E551" s="39" t="s">
        <v>4949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5558</v>
      </c>
      <c s="41">
        <f>Rekapitulace!C38</f>
      </c>
      <c s="20" t="s">
        <v>0</v>
      </c>
      <c t="s">
        <v>23</v>
      </c>
      <c t="s">
        <v>28</v>
      </c>
    </row>
    <row r="4" spans="1:16" ht="32" customHeight="1">
      <c r="A4" s="24" t="s">
        <v>20</v>
      </c>
      <c s="25" t="s">
        <v>29</v>
      </c>
      <c s="27" t="s">
        <v>5558</v>
      </c>
      <c r="E4" s="26" t="s">
        <v>5559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5562</v>
      </c>
      <c r="E8" s="30" t="s">
        <v>5561</v>
      </c>
      <c r="J8" s="29">
        <f>0+J9+J106+J115+J120</f>
      </c>
      <c s="29">
        <f>0+K9+K106+K115+K120</f>
      </c>
      <c s="29">
        <f>0+L9+L106+L115+L120</f>
      </c>
      <c s="29">
        <f>0+M9+M106+M115+M120</f>
      </c>
    </row>
    <row r="9" spans="1:13" ht="12.75">
      <c r="A9" t="s">
        <v>47</v>
      </c>
      <c r="C9" s="31" t="s">
        <v>51</v>
      </c>
      <c r="E9" s="33" t="s">
        <v>1157</v>
      </c>
      <c r="J9" s="32">
        <f>0</f>
      </c>
      <c s="32">
        <f>0</f>
      </c>
      <c s="32">
        <f>0+L10+L14+L18+L22+L26+L30+L34+L38+L42+L46+L50+L54+L58+L62+L66+L70+L74+L78+L82+L86+L90+L94+L98+L102</f>
      </c>
      <c s="32">
        <f>0+M10+M14+M18+M22+M26+M30+M34+M38+M42+M46+M50+M54+M58+M62+M66+M70+M74+M78+M82+M86+M90+M94+M98+M102</f>
      </c>
    </row>
    <row r="10" spans="1:16" ht="12.75">
      <c r="A10" t="s">
        <v>50</v>
      </c>
      <c s="34" t="s">
        <v>51</v>
      </c>
      <c s="34" t="s">
        <v>5563</v>
      </c>
      <c s="35" t="s">
        <v>5</v>
      </c>
      <c s="6" t="s">
        <v>5564</v>
      </c>
      <c s="36" t="s">
        <v>252</v>
      </c>
      <c s="37">
        <v>2692</v>
      </c>
      <c s="36">
        <v>0</v>
      </c>
      <c s="36">
        <f>ROUND(G10*H10,6)</f>
      </c>
      <c r="L10" s="38">
        <v>0</v>
      </c>
      <c s="32">
        <f>ROUND(ROUND(L10,2)*ROUND(G10,3),2)</f>
      </c>
      <c s="36" t="s">
        <v>386</v>
      </c>
      <c>
        <f>(M10*21)/100</f>
      </c>
      <c t="s">
        <v>28</v>
      </c>
    </row>
    <row r="11" spans="1:5" ht="12.75">
      <c r="A11" s="35" t="s">
        <v>56</v>
      </c>
      <c r="E11" s="39" t="s">
        <v>5564</v>
      </c>
    </row>
    <row r="12" spans="1:5" ht="25.5">
      <c r="A12" s="35" t="s">
        <v>57</v>
      </c>
      <c r="E12" s="42" t="s">
        <v>5565</v>
      </c>
    </row>
    <row r="13" spans="1:5" ht="12.75">
      <c r="A13" t="s">
        <v>58</v>
      </c>
      <c r="E13" s="39" t="s">
        <v>5</v>
      </c>
    </row>
    <row r="14" spans="1:16" ht="12.75">
      <c r="A14" t="s">
        <v>50</v>
      </c>
      <c s="34" t="s">
        <v>28</v>
      </c>
      <c s="34" t="s">
        <v>5566</v>
      </c>
      <c s="35" t="s">
        <v>5</v>
      </c>
      <c s="6" t="s">
        <v>5567</v>
      </c>
      <c s="36" t="s">
        <v>252</v>
      </c>
      <c s="37">
        <v>424</v>
      </c>
      <c s="36">
        <v>0</v>
      </c>
      <c s="36">
        <f>ROUND(G14*H14,6)</f>
      </c>
      <c r="L14" s="38">
        <v>0</v>
      </c>
      <c s="32">
        <f>ROUND(ROUND(L14,2)*ROUND(G14,3),2)</f>
      </c>
      <c s="36" t="s">
        <v>386</v>
      </c>
      <c>
        <f>(M14*21)/100</f>
      </c>
      <c t="s">
        <v>28</v>
      </c>
    </row>
    <row r="15" spans="1:5" ht="12.75">
      <c r="A15" s="35" t="s">
        <v>56</v>
      </c>
      <c r="E15" s="39" t="s">
        <v>5567</v>
      </c>
    </row>
    <row r="16" spans="1:5" ht="25.5">
      <c r="A16" s="35" t="s">
        <v>57</v>
      </c>
      <c r="E16" s="42" t="s">
        <v>5568</v>
      </c>
    </row>
    <row r="17" spans="1:5" ht="12.75">
      <c r="A17" t="s">
        <v>58</v>
      </c>
      <c r="E17" s="39" t="s">
        <v>5</v>
      </c>
    </row>
    <row r="18" spans="1:16" ht="38.25">
      <c r="A18" t="s">
        <v>50</v>
      </c>
      <c s="34" t="s">
        <v>26</v>
      </c>
      <c s="34" t="s">
        <v>5569</v>
      </c>
      <c s="35" t="s">
        <v>5</v>
      </c>
      <c s="6" t="s">
        <v>5570</v>
      </c>
      <c s="36" t="s">
        <v>227</v>
      </c>
      <c s="37">
        <v>70.8</v>
      </c>
      <c s="36">
        <v>0</v>
      </c>
      <c s="36">
        <f>ROUND(G18*H18,6)</f>
      </c>
      <c r="L18" s="38">
        <v>0</v>
      </c>
      <c s="32">
        <f>ROUND(ROUND(L18,2)*ROUND(G18,3),2)</f>
      </c>
      <c s="36" t="s">
        <v>386</v>
      </c>
      <c>
        <f>(M18*21)/100</f>
      </c>
      <c t="s">
        <v>28</v>
      </c>
    </row>
    <row r="19" spans="1:5" ht="38.25">
      <c r="A19" s="35" t="s">
        <v>56</v>
      </c>
      <c r="E19" s="39" t="s">
        <v>5570</v>
      </c>
    </row>
    <row r="20" spans="1:5" ht="25.5">
      <c r="A20" s="35" t="s">
        <v>57</v>
      </c>
      <c r="E20" s="42" t="s">
        <v>5571</v>
      </c>
    </row>
    <row r="21" spans="1:5" ht="12.75">
      <c r="A21" t="s">
        <v>58</v>
      </c>
      <c r="E21" s="39" t="s">
        <v>5</v>
      </c>
    </row>
    <row r="22" spans="1:16" ht="38.25">
      <c r="A22" t="s">
        <v>50</v>
      </c>
      <c s="34" t="s">
        <v>82</v>
      </c>
      <c s="34" t="s">
        <v>5572</v>
      </c>
      <c s="35" t="s">
        <v>5</v>
      </c>
      <c s="6" t="s">
        <v>1379</v>
      </c>
      <c s="36" t="s">
        <v>227</v>
      </c>
      <c s="37">
        <v>212</v>
      </c>
      <c s="36">
        <v>0</v>
      </c>
      <c s="36">
        <f>ROUND(G22*H22,6)</f>
      </c>
      <c r="L22" s="38">
        <v>0</v>
      </c>
      <c s="32">
        <f>ROUND(ROUND(L22,2)*ROUND(G22,3),2)</f>
      </c>
      <c s="36" t="s">
        <v>386</v>
      </c>
      <c>
        <f>(M22*21)/100</f>
      </c>
      <c t="s">
        <v>28</v>
      </c>
    </row>
    <row r="23" spans="1:5" ht="38.25">
      <c r="A23" s="35" t="s">
        <v>56</v>
      </c>
      <c r="E23" s="39" t="s">
        <v>5573</v>
      </c>
    </row>
    <row r="24" spans="1:5" ht="25.5">
      <c r="A24" s="35" t="s">
        <v>57</v>
      </c>
      <c r="E24" s="42" t="s">
        <v>5574</v>
      </c>
    </row>
    <row r="25" spans="1:5" ht="12.75">
      <c r="A25" t="s">
        <v>58</v>
      </c>
      <c r="E25" s="39" t="s">
        <v>5</v>
      </c>
    </row>
    <row r="26" spans="1:16" ht="38.25">
      <c r="A26" t="s">
        <v>50</v>
      </c>
      <c s="34" t="s">
        <v>86</v>
      </c>
      <c s="34" t="s">
        <v>1378</v>
      </c>
      <c s="35" t="s">
        <v>5</v>
      </c>
      <c s="6" t="s">
        <v>1379</v>
      </c>
      <c s="36" t="s">
        <v>227</v>
      </c>
      <c s="37">
        <v>70.8</v>
      </c>
      <c s="36">
        <v>0</v>
      </c>
      <c s="36">
        <f>ROUND(G26*H26,6)</f>
      </c>
      <c r="L26" s="38">
        <v>0</v>
      </c>
      <c s="32">
        <f>ROUND(ROUND(L26,2)*ROUND(G26,3),2)</f>
      </c>
      <c s="36" t="s">
        <v>386</v>
      </c>
      <c>
        <f>(M26*21)/100</f>
      </c>
      <c t="s">
        <v>28</v>
      </c>
    </row>
    <row r="27" spans="1:5" ht="38.25">
      <c r="A27" s="35" t="s">
        <v>56</v>
      </c>
      <c r="E27" s="39" t="s">
        <v>1380</v>
      </c>
    </row>
    <row r="28" spans="1:5" ht="25.5">
      <c r="A28" s="35" t="s">
        <v>57</v>
      </c>
      <c r="E28" s="42" t="s">
        <v>5575</v>
      </c>
    </row>
    <row r="29" spans="1:5" ht="12.75">
      <c r="A29" t="s">
        <v>58</v>
      </c>
      <c r="E29" s="39" t="s">
        <v>5</v>
      </c>
    </row>
    <row r="30" spans="1:16" ht="25.5">
      <c r="A30" t="s">
        <v>50</v>
      </c>
      <c s="34" t="s">
        <v>27</v>
      </c>
      <c s="34" t="s">
        <v>5576</v>
      </c>
      <c s="35" t="s">
        <v>5</v>
      </c>
      <c s="6" t="s">
        <v>5577</v>
      </c>
      <c s="36" t="s">
        <v>227</v>
      </c>
      <c s="37">
        <v>106</v>
      </c>
      <c s="36">
        <v>0</v>
      </c>
      <c s="36">
        <f>ROUND(G30*H30,6)</f>
      </c>
      <c r="L30" s="38">
        <v>0</v>
      </c>
      <c s="32">
        <f>ROUND(ROUND(L30,2)*ROUND(G30,3),2)</f>
      </c>
      <c s="36" t="s">
        <v>386</v>
      </c>
      <c>
        <f>(M30*21)/100</f>
      </c>
      <c t="s">
        <v>28</v>
      </c>
    </row>
    <row r="31" spans="1:5" ht="25.5">
      <c r="A31" s="35" t="s">
        <v>56</v>
      </c>
      <c r="E31" s="39" t="s">
        <v>5577</v>
      </c>
    </row>
    <row r="32" spans="1:5" ht="25.5">
      <c r="A32" s="35" t="s">
        <v>57</v>
      </c>
      <c r="E32" s="42" t="s">
        <v>5578</v>
      </c>
    </row>
    <row r="33" spans="1:5" ht="12.75">
      <c r="A33" t="s">
        <v>58</v>
      </c>
      <c r="E33" s="39" t="s">
        <v>5</v>
      </c>
    </row>
    <row r="34" spans="1:16" ht="25.5">
      <c r="A34" t="s">
        <v>50</v>
      </c>
      <c s="34" t="s">
        <v>93</v>
      </c>
      <c s="34" t="s">
        <v>5579</v>
      </c>
      <c s="35" t="s">
        <v>5</v>
      </c>
      <c s="6" t="s">
        <v>5580</v>
      </c>
      <c s="36" t="s">
        <v>227</v>
      </c>
      <c s="37">
        <v>106</v>
      </c>
      <c s="36">
        <v>0</v>
      </c>
      <c s="36">
        <f>ROUND(G34*H34,6)</f>
      </c>
      <c r="L34" s="38">
        <v>0</v>
      </c>
      <c s="32">
        <f>ROUND(ROUND(L34,2)*ROUND(G34,3),2)</f>
      </c>
      <c s="36" t="s">
        <v>386</v>
      </c>
      <c>
        <f>(M34*21)/100</f>
      </c>
      <c t="s">
        <v>28</v>
      </c>
    </row>
    <row r="35" spans="1:5" ht="25.5">
      <c r="A35" s="35" t="s">
        <v>56</v>
      </c>
      <c r="E35" s="39" t="s">
        <v>5580</v>
      </c>
    </row>
    <row r="36" spans="1:5" ht="25.5">
      <c r="A36" s="35" t="s">
        <v>57</v>
      </c>
      <c r="E36" s="42" t="s">
        <v>5578</v>
      </c>
    </row>
    <row r="37" spans="1:5" ht="12.75">
      <c r="A37" t="s">
        <v>58</v>
      </c>
      <c r="E37" s="39" t="s">
        <v>5</v>
      </c>
    </row>
    <row r="38" spans="1:16" ht="25.5">
      <c r="A38" t="s">
        <v>50</v>
      </c>
      <c s="34" t="s">
        <v>97</v>
      </c>
      <c s="34" t="s">
        <v>1394</v>
      </c>
      <c s="35" t="s">
        <v>5</v>
      </c>
      <c s="6" t="s">
        <v>1395</v>
      </c>
      <c s="36" t="s">
        <v>227</v>
      </c>
      <c s="37">
        <v>106</v>
      </c>
      <c s="36">
        <v>0</v>
      </c>
      <c s="36">
        <f>ROUND(G38*H38,6)</f>
      </c>
      <c r="L38" s="38">
        <v>0</v>
      </c>
      <c s="32">
        <f>ROUND(ROUND(L38,2)*ROUND(G38,3),2)</f>
      </c>
      <c s="36" t="s">
        <v>386</v>
      </c>
      <c>
        <f>(M38*21)/100</f>
      </c>
      <c t="s">
        <v>28</v>
      </c>
    </row>
    <row r="39" spans="1:5" ht="25.5">
      <c r="A39" s="35" t="s">
        <v>56</v>
      </c>
      <c r="E39" s="39" t="s">
        <v>1395</v>
      </c>
    </row>
    <row r="40" spans="1:5" ht="25.5">
      <c r="A40" s="35" t="s">
        <v>57</v>
      </c>
      <c r="E40" s="42" t="s">
        <v>5578</v>
      </c>
    </row>
    <row r="41" spans="1:5" ht="12.75">
      <c r="A41" t="s">
        <v>58</v>
      </c>
      <c r="E41" s="39" t="s">
        <v>5</v>
      </c>
    </row>
    <row r="42" spans="1:16" ht="38.25">
      <c r="A42" t="s">
        <v>50</v>
      </c>
      <c s="34" t="s">
        <v>65</v>
      </c>
      <c s="34" t="s">
        <v>5581</v>
      </c>
      <c s="35" t="s">
        <v>5</v>
      </c>
      <c s="6" t="s">
        <v>5582</v>
      </c>
      <c s="36" t="s">
        <v>252</v>
      </c>
      <c s="37">
        <v>2692</v>
      </c>
      <c s="36">
        <v>0</v>
      </c>
      <c s="36">
        <f>ROUND(G42*H42,6)</f>
      </c>
      <c r="L42" s="38">
        <v>0</v>
      </c>
      <c s="32">
        <f>ROUND(ROUND(L42,2)*ROUND(G42,3),2)</f>
      </c>
      <c s="36" t="s">
        <v>386</v>
      </c>
      <c>
        <f>(M42*21)/100</f>
      </c>
      <c t="s">
        <v>28</v>
      </c>
    </row>
    <row r="43" spans="1:5" ht="38.25">
      <c r="A43" s="35" t="s">
        <v>56</v>
      </c>
      <c r="E43" s="39" t="s">
        <v>5583</v>
      </c>
    </row>
    <row r="44" spans="1:5" ht="12.75">
      <c r="A44" s="35" t="s">
        <v>57</v>
      </c>
      <c r="E44" s="40" t="s">
        <v>5584</v>
      </c>
    </row>
    <row r="45" spans="1:5" ht="12.75">
      <c r="A45" t="s">
        <v>58</v>
      </c>
      <c r="E45" s="39" t="s">
        <v>5</v>
      </c>
    </row>
    <row r="46" spans="1:16" ht="25.5">
      <c r="A46" t="s">
        <v>50</v>
      </c>
      <c s="34" t="s">
        <v>103</v>
      </c>
      <c s="34" t="s">
        <v>5585</v>
      </c>
      <c s="35" t="s">
        <v>5</v>
      </c>
      <c s="6" t="s">
        <v>5586</v>
      </c>
      <c s="36" t="s">
        <v>252</v>
      </c>
      <c s="37">
        <v>283.2</v>
      </c>
      <c s="36">
        <v>0</v>
      </c>
      <c s="36">
        <f>ROUND(G46*H46,6)</f>
      </c>
      <c r="L46" s="38">
        <v>0</v>
      </c>
      <c s="32">
        <f>ROUND(ROUND(L46,2)*ROUND(G46,3),2)</f>
      </c>
      <c s="36" t="s">
        <v>386</v>
      </c>
      <c>
        <f>(M46*21)/100</f>
      </c>
      <c t="s">
        <v>28</v>
      </c>
    </row>
    <row r="47" spans="1:5" ht="25.5">
      <c r="A47" s="35" t="s">
        <v>56</v>
      </c>
      <c r="E47" s="39" t="s">
        <v>5586</v>
      </c>
    </row>
    <row r="48" spans="1:5" ht="25.5">
      <c r="A48" s="35" t="s">
        <v>57</v>
      </c>
      <c r="E48" s="42" t="s">
        <v>5587</v>
      </c>
    </row>
    <row r="49" spans="1:5" ht="12.75">
      <c r="A49" t="s">
        <v>58</v>
      </c>
      <c r="E49" s="39" t="s">
        <v>5</v>
      </c>
    </row>
    <row r="50" spans="1:16" ht="12.75">
      <c r="A50" t="s">
        <v>50</v>
      </c>
      <c s="34" t="s">
        <v>107</v>
      </c>
      <c s="34" t="s">
        <v>5588</v>
      </c>
      <c s="35" t="s">
        <v>5</v>
      </c>
      <c s="6" t="s">
        <v>5589</v>
      </c>
      <c s="36" t="s">
        <v>240</v>
      </c>
      <c s="37">
        <v>20.532</v>
      </c>
      <c s="36">
        <v>1</v>
      </c>
      <c s="36">
        <f>ROUND(G50*H50,6)</f>
      </c>
      <c r="L50" s="38">
        <v>0</v>
      </c>
      <c s="32">
        <f>ROUND(ROUND(L50,2)*ROUND(G50,3),2)</f>
      </c>
      <c s="36" t="s">
        <v>386</v>
      </c>
      <c>
        <f>(M50*21)/100</f>
      </c>
      <c t="s">
        <v>28</v>
      </c>
    </row>
    <row r="51" spans="1:5" ht="12.75">
      <c r="A51" s="35" t="s">
        <v>56</v>
      </c>
      <c r="E51" s="39" t="s">
        <v>5589</v>
      </c>
    </row>
    <row r="52" spans="1:5" ht="12.75">
      <c r="A52" s="35" t="s">
        <v>57</v>
      </c>
      <c r="E52" s="40" t="s">
        <v>5</v>
      </c>
    </row>
    <row r="53" spans="1:5" ht="12.75">
      <c r="A53" t="s">
        <v>58</v>
      </c>
      <c r="E53" s="39" t="s">
        <v>5</v>
      </c>
    </row>
    <row r="54" spans="1:16" ht="12.75">
      <c r="A54" t="s">
        <v>50</v>
      </c>
      <c s="34" t="s">
        <v>110</v>
      </c>
      <c s="34" t="s">
        <v>5590</v>
      </c>
      <c s="35" t="s">
        <v>5</v>
      </c>
      <c s="6" t="s">
        <v>5591</v>
      </c>
      <c s="36" t="s">
        <v>252</v>
      </c>
      <c s="37">
        <v>5384</v>
      </c>
      <c s="36">
        <v>0</v>
      </c>
      <c s="36">
        <f>ROUND(G54*H54,6)</f>
      </c>
      <c r="L54" s="38">
        <v>0</v>
      </c>
      <c s="32">
        <f>ROUND(ROUND(L54,2)*ROUND(G54,3),2)</f>
      </c>
      <c s="36" t="s">
        <v>386</v>
      </c>
      <c>
        <f>(M54*21)/100</f>
      </c>
      <c t="s">
        <v>28</v>
      </c>
    </row>
    <row r="55" spans="1:5" ht="12.75">
      <c r="A55" s="35" t="s">
        <v>56</v>
      </c>
      <c r="E55" s="39" t="s">
        <v>5591</v>
      </c>
    </row>
    <row r="56" spans="1:5" ht="12.75">
      <c r="A56" s="35" t="s">
        <v>57</v>
      </c>
      <c r="E56" s="40" t="s">
        <v>5592</v>
      </c>
    </row>
    <row r="57" spans="1:5" ht="12.75">
      <c r="A57" t="s">
        <v>58</v>
      </c>
      <c r="E57" s="39" t="s">
        <v>5</v>
      </c>
    </row>
    <row r="58" spans="1:16" ht="12.75">
      <c r="A58" t="s">
        <v>50</v>
      </c>
      <c s="34" t="s">
        <v>113</v>
      </c>
      <c s="34" t="s">
        <v>5593</v>
      </c>
      <c s="35" t="s">
        <v>5</v>
      </c>
      <c s="6" t="s">
        <v>5594</v>
      </c>
      <c s="36" t="s">
        <v>252</v>
      </c>
      <c s="37">
        <v>2692</v>
      </c>
      <c s="36">
        <v>0</v>
      </c>
      <c s="36">
        <f>ROUND(G58*H58,6)</f>
      </c>
      <c r="L58" s="38">
        <v>0</v>
      </c>
      <c s="32">
        <f>ROUND(ROUND(L58,2)*ROUND(G58,3),2)</f>
      </c>
      <c s="36" t="s">
        <v>386</v>
      </c>
      <c>
        <f>(M58*21)/100</f>
      </c>
      <c t="s">
        <v>28</v>
      </c>
    </row>
    <row r="59" spans="1:5" ht="12.75">
      <c r="A59" s="35" t="s">
        <v>56</v>
      </c>
      <c r="E59" s="39" t="s">
        <v>5594</v>
      </c>
    </row>
    <row r="60" spans="1:5" ht="12.75">
      <c r="A60" s="35" t="s">
        <v>57</v>
      </c>
      <c r="E60" s="40" t="s">
        <v>5584</v>
      </c>
    </row>
    <row r="61" spans="1:5" ht="12.75">
      <c r="A61" t="s">
        <v>58</v>
      </c>
      <c r="E61" s="39" t="s">
        <v>5</v>
      </c>
    </row>
    <row r="62" spans="1:16" ht="12.75">
      <c r="A62" t="s">
        <v>50</v>
      </c>
      <c s="34" t="s">
        <v>116</v>
      </c>
      <c s="34" t="s">
        <v>5595</v>
      </c>
      <c s="35" t="s">
        <v>5</v>
      </c>
      <c s="6" t="s">
        <v>5596</v>
      </c>
      <c s="36" t="s">
        <v>252</v>
      </c>
      <c s="37">
        <v>2692</v>
      </c>
      <c s="36">
        <v>0</v>
      </c>
      <c s="36">
        <f>ROUND(G62*H62,6)</f>
      </c>
      <c r="L62" s="38">
        <v>0</v>
      </c>
      <c s="32">
        <f>ROUND(ROUND(L62,2)*ROUND(G62,3),2)</f>
      </c>
      <c s="36" t="s">
        <v>386</v>
      </c>
      <c>
        <f>(M62*21)/100</f>
      </c>
      <c t="s">
        <v>28</v>
      </c>
    </row>
    <row r="63" spans="1:5" ht="12.75">
      <c r="A63" s="35" t="s">
        <v>56</v>
      </c>
      <c r="E63" s="39" t="s">
        <v>5596</v>
      </c>
    </row>
    <row r="64" spans="1:5" ht="12.75">
      <c r="A64" s="35" t="s">
        <v>57</v>
      </c>
      <c r="E64" s="40" t="s">
        <v>5584</v>
      </c>
    </row>
    <row r="65" spans="1:5" ht="12.75">
      <c r="A65" t="s">
        <v>58</v>
      </c>
      <c r="E65" s="39" t="s">
        <v>5</v>
      </c>
    </row>
    <row r="66" spans="1:16" ht="12.75">
      <c r="A66" t="s">
        <v>50</v>
      </c>
      <c s="34" t="s">
        <v>120</v>
      </c>
      <c s="34" t="s">
        <v>5597</v>
      </c>
      <c s="35" t="s">
        <v>5</v>
      </c>
      <c s="6" t="s">
        <v>5598</v>
      </c>
      <c s="36" t="s">
        <v>252</v>
      </c>
      <c s="37">
        <v>2692</v>
      </c>
      <c s="36">
        <v>0</v>
      </c>
      <c s="36">
        <f>ROUND(G66*H66,6)</f>
      </c>
      <c r="L66" s="38">
        <v>0</v>
      </c>
      <c s="32">
        <f>ROUND(ROUND(L66,2)*ROUND(G66,3),2)</f>
      </c>
      <c s="36" t="s">
        <v>386</v>
      </c>
      <c>
        <f>(M66*21)/100</f>
      </c>
      <c t="s">
        <v>28</v>
      </c>
    </row>
    <row r="67" spans="1:5" ht="12.75">
      <c r="A67" s="35" t="s">
        <v>56</v>
      </c>
      <c r="E67" s="39" t="s">
        <v>5598</v>
      </c>
    </row>
    <row r="68" spans="1:5" ht="12.75">
      <c r="A68" s="35" t="s">
        <v>57</v>
      </c>
      <c r="E68" s="40" t="s">
        <v>5584</v>
      </c>
    </row>
    <row r="69" spans="1:5" ht="12.75">
      <c r="A69" t="s">
        <v>58</v>
      </c>
      <c r="E69" s="39" t="s">
        <v>5</v>
      </c>
    </row>
    <row r="70" spans="1:16" ht="12.75">
      <c r="A70" t="s">
        <v>50</v>
      </c>
      <c s="34" t="s">
        <v>124</v>
      </c>
      <c s="34" t="s">
        <v>5599</v>
      </c>
      <c s="35" t="s">
        <v>5</v>
      </c>
      <c s="6" t="s">
        <v>5600</v>
      </c>
      <c s="36" t="s">
        <v>252</v>
      </c>
      <c s="37">
        <v>2692</v>
      </c>
      <c s="36">
        <v>0.00127</v>
      </c>
      <c s="36">
        <f>ROUND(G70*H70,6)</f>
      </c>
      <c r="L70" s="38">
        <v>0</v>
      </c>
      <c s="32">
        <f>ROUND(ROUND(L70,2)*ROUND(G70,3),2)</f>
      </c>
      <c s="36" t="s">
        <v>386</v>
      </c>
      <c>
        <f>(M70*21)/100</f>
      </c>
      <c t="s">
        <v>28</v>
      </c>
    </row>
    <row r="71" spans="1:5" ht="12.75">
      <c r="A71" s="35" t="s">
        <v>56</v>
      </c>
      <c r="E71" s="39" t="s">
        <v>5600</v>
      </c>
    </row>
    <row r="72" spans="1:5" ht="12.75">
      <c r="A72" s="35" t="s">
        <v>57</v>
      </c>
      <c r="E72" s="40" t="s">
        <v>5584</v>
      </c>
    </row>
    <row r="73" spans="1:5" ht="12.75">
      <c r="A73" t="s">
        <v>58</v>
      </c>
      <c r="E73" s="39" t="s">
        <v>5</v>
      </c>
    </row>
    <row r="74" spans="1:16" ht="12.75">
      <c r="A74" t="s">
        <v>50</v>
      </c>
      <c s="34" t="s">
        <v>128</v>
      </c>
      <c s="34" t="s">
        <v>5601</v>
      </c>
      <c s="35" t="s">
        <v>5</v>
      </c>
      <c s="6" t="s">
        <v>5602</v>
      </c>
      <c s="36" t="s">
        <v>305</v>
      </c>
      <c s="37">
        <v>1682.5</v>
      </c>
      <c s="36">
        <v>0.001</v>
      </c>
      <c s="36">
        <f>ROUND(G74*H74,6)</f>
      </c>
      <c r="L74" s="38">
        <v>0</v>
      </c>
      <c s="32">
        <f>ROUND(ROUND(L74,2)*ROUND(G74,3),2)</f>
      </c>
      <c s="36" t="s">
        <v>386</v>
      </c>
      <c>
        <f>(M74*21)/100</f>
      </c>
      <c t="s">
        <v>28</v>
      </c>
    </row>
    <row r="75" spans="1:5" ht="12.75">
      <c r="A75" s="35" t="s">
        <v>56</v>
      </c>
      <c r="E75" s="39" t="s">
        <v>5602</v>
      </c>
    </row>
    <row r="76" spans="1:5" ht="12.75">
      <c r="A76" s="35" t="s">
        <v>57</v>
      </c>
      <c r="E76" s="40" t="s">
        <v>5</v>
      </c>
    </row>
    <row r="77" spans="1:5" ht="216.75">
      <c r="A77" t="s">
        <v>58</v>
      </c>
      <c r="E77" s="39" t="s">
        <v>5603</v>
      </c>
    </row>
    <row r="78" spans="1:16" ht="25.5">
      <c r="A78" t="s">
        <v>50</v>
      </c>
      <c s="34" t="s">
        <v>131</v>
      </c>
      <c s="34" t="s">
        <v>5604</v>
      </c>
      <c s="35" t="s">
        <v>5</v>
      </c>
      <c s="6" t="s">
        <v>5605</v>
      </c>
      <c s="36" t="s">
        <v>5606</v>
      </c>
      <c s="37">
        <v>0.269</v>
      </c>
      <c s="36">
        <v>0</v>
      </c>
      <c s="36">
        <f>ROUND(G78*H78,6)</f>
      </c>
      <c r="L78" s="38">
        <v>0</v>
      </c>
      <c s="32">
        <f>ROUND(ROUND(L78,2)*ROUND(G78,3),2)</f>
      </c>
      <c s="36" t="s">
        <v>386</v>
      </c>
      <c>
        <f>(M78*21)/100</f>
      </c>
      <c t="s">
        <v>28</v>
      </c>
    </row>
    <row r="79" spans="1:5" ht="25.5">
      <c r="A79" s="35" t="s">
        <v>56</v>
      </c>
      <c r="E79" s="39" t="s">
        <v>5605</v>
      </c>
    </row>
    <row r="80" spans="1:5" ht="12.75">
      <c r="A80" s="35" t="s">
        <v>57</v>
      </c>
      <c r="E80" s="40" t="s">
        <v>5607</v>
      </c>
    </row>
    <row r="81" spans="1:5" ht="12.75">
      <c r="A81" t="s">
        <v>58</v>
      </c>
      <c r="E81" s="39" t="s">
        <v>5</v>
      </c>
    </row>
    <row r="82" spans="1:16" ht="25.5">
      <c r="A82" t="s">
        <v>50</v>
      </c>
      <c s="34" t="s">
        <v>135</v>
      </c>
      <c s="34" t="s">
        <v>5608</v>
      </c>
      <c s="35" t="s">
        <v>5</v>
      </c>
      <c s="6" t="s">
        <v>5609</v>
      </c>
      <c s="36" t="s">
        <v>252</v>
      </c>
      <c s="37">
        <v>5384</v>
      </c>
      <c s="36">
        <v>0</v>
      </c>
      <c s="36">
        <f>ROUND(G82*H82,6)</f>
      </c>
      <c r="L82" s="38">
        <v>0</v>
      </c>
      <c s="32">
        <f>ROUND(ROUND(L82,2)*ROUND(G82,3),2)</f>
      </c>
      <c s="36" t="s">
        <v>386</v>
      </c>
      <c>
        <f>(M82*21)/100</f>
      </c>
      <c t="s">
        <v>28</v>
      </c>
    </row>
    <row r="83" spans="1:5" ht="25.5">
      <c r="A83" s="35" t="s">
        <v>56</v>
      </c>
      <c r="E83" s="39" t="s">
        <v>5609</v>
      </c>
    </row>
    <row r="84" spans="1:5" ht="12.75">
      <c r="A84" s="35" t="s">
        <v>57</v>
      </c>
      <c r="E84" s="40" t="s">
        <v>5592</v>
      </c>
    </row>
    <row r="85" spans="1:5" ht="12.75">
      <c r="A85" t="s">
        <v>58</v>
      </c>
      <c r="E85" s="39" t="s">
        <v>5</v>
      </c>
    </row>
    <row r="86" spans="1:16" ht="12.75">
      <c r="A86" t="s">
        <v>50</v>
      </c>
      <c s="34" t="s">
        <v>138</v>
      </c>
      <c s="34" t="s">
        <v>5610</v>
      </c>
      <c s="35" t="s">
        <v>5</v>
      </c>
      <c s="6" t="s">
        <v>5611</v>
      </c>
      <c s="36" t="s">
        <v>240</v>
      </c>
      <c s="37">
        <v>0.081</v>
      </c>
      <c s="36">
        <v>0</v>
      </c>
      <c s="36">
        <f>ROUND(G86*H86,6)</f>
      </c>
      <c r="L86" s="38">
        <v>0</v>
      </c>
      <c s="32">
        <f>ROUND(ROUND(L86,2)*ROUND(G86,3),2)</f>
      </c>
      <c s="36" t="s">
        <v>386</v>
      </c>
      <c>
        <f>(M86*21)/100</f>
      </c>
      <c t="s">
        <v>28</v>
      </c>
    </row>
    <row r="87" spans="1:5" ht="12.75">
      <c r="A87" s="35" t="s">
        <v>56</v>
      </c>
      <c r="E87" s="39" t="s">
        <v>5611</v>
      </c>
    </row>
    <row r="88" spans="1:5" ht="12.75">
      <c r="A88" s="35" t="s">
        <v>57</v>
      </c>
      <c r="E88" s="40" t="s">
        <v>5612</v>
      </c>
    </row>
    <row r="89" spans="1:5" ht="12.75">
      <c r="A89" t="s">
        <v>58</v>
      </c>
      <c r="E89" s="39" t="s">
        <v>5</v>
      </c>
    </row>
    <row r="90" spans="1:16" ht="12.75">
      <c r="A90" t="s">
        <v>50</v>
      </c>
      <c s="34" t="s">
        <v>142</v>
      </c>
      <c s="34" t="s">
        <v>5613</v>
      </c>
      <c s="35" t="s">
        <v>5</v>
      </c>
      <c s="6" t="s">
        <v>5614</v>
      </c>
      <c s="36" t="s">
        <v>305</v>
      </c>
      <c s="37">
        <v>0.002</v>
      </c>
      <c s="36">
        <v>0.001</v>
      </c>
      <c s="36">
        <f>ROUND(G90*H90,6)</f>
      </c>
      <c r="L90" s="38">
        <v>0</v>
      </c>
      <c s="32">
        <f>ROUND(ROUND(L90,2)*ROUND(G90,3),2)</f>
      </c>
      <c s="36" t="s">
        <v>5615</v>
      </c>
      <c>
        <f>(M90*21)/100</f>
      </c>
      <c t="s">
        <v>28</v>
      </c>
    </row>
    <row r="91" spans="1:5" ht="12.75">
      <c r="A91" s="35" t="s">
        <v>56</v>
      </c>
      <c r="E91" s="39" t="s">
        <v>5614</v>
      </c>
    </row>
    <row r="92" spans="1:5" ht="12.75">
      <c r="A92" s="35" t="s">
        <v>57</v>
      </c>
      <c r="E92" s="40" t="s">
        <v>5</v>
      </c>
    </row>
    <row r="93" spans="1:5" ht="12.75">
      <c r="A93" t="s">
        <v>58</v>
      </c>
      <c r="E93" s="39" t="s">
        <v>5</v>
      </c>
    </row>
    <row r="94" spans="1:16" ht="12.75">
      <c r="A94" t="s">
        <v>50</v>
      </c>
      <c s="34" t="s">
        <v>146</v>
      </c>
      <c s="34" t="s">
        <v>5616</v>
      </c>
      <c s="35" t="s">
        <v>5</v>
      </c>
      <c s="6" t="s">
        <v>5617</v>
      </c>
      <c s="36" t="s">
        <v>227</v>
      </c>
      <c s="37">
        <v>430.72</v>
      </c>
      <c s="36">
        <v>0</v>
      </c>
      <c s="36">
        <f>ROUND(G94*H94,6)</f>
      </c>
      <c r="L94" s="38">
        <v>0</v>
      </c>
      <c s="32">
        <f>ROUND(ROUND(L94,2)*ROUND(G94,3),2)</f>
      </c>
      <c s="36" t="s">
        <v>386</v>
      </c>
      <c>
        <f>(M94*21)/100</f>
      </c>
      <c t="s">
        <v>28</v>
      </c>
    </row>
    <row r="95" spans="1:5" ht="12.75">
      <c r="A95" s="35" t="s">
        <v>56</v>
      </c>
      <c r="E95" s="39" t="s">
        <v>5617</v>
      </c>
    </row>
    <row r="96" spans="1:5" ht="12.75">
      <c r="A96" s="35" t="s">
        <v>57</v>
      </c>
      <c r="E96" s="40" t="s">
        <v>5618</v>
      </c>
    </row>
    <row r="97" spans="1:5" ht="12.75">
      <c r="A97" t="s">
        <v>58</v>
      </c>
      <c r="E97" s="39" t="s">
        <v>5</v>
      </c>
    </row>
    <row r="98" spans="1:16" ht="12.75">
      <c r="A98" t="s">
        <v>50</v>
      </c>
      <c s="34" t="s">
        <v>149</v>
      </c>
      <c s="34" t="s">
        <v>5619</v>
      </c>
      <c s="35" t="s">
        <v>5</v>
      </c>
      <c s="6" t="s">
        <v>5620</v>
      </c>
      <c s="36" t="s">
        <v>227</v>
      </c>
      <c s="37">
        <v>167.04</v>
      </c>
      <c s="36">
        <v>0</v>
      </c>
      <c s="36">
        <f>ROUND(G98*H98,6)</f>
      </c>
      <c r="L98" s="38">
        <v>0</v>
      </c>
      <c s="32">
        <f>ROUND(ROUND(L98,2)*ROUND(G98,3),2)</f>
      </c>
      <c s="36" t="s">
        <v>386</v>
      </c>
      <c>
        <f>(M98*21)/100</f>
      </c>
      <c t="s">
        <v>28</v>
      </c>
    </row>
    <row r="99" spans="1:5" ht="12.75">
      <c r="A99" s="35" t="s">
        <v>56</v>
      </c>
      <c r="E99" s="39" t="s">
        <v>5620</v>
      </c>
    </row>
    <row r="100" spans="1:5" ht="12.75">
      <c r="A100" s="35" t="s">
        <v>57</v>
      </c>
      <c r="E100" s="40" t="s">
        <v>5</v>
      </c>
    </row>
    <row r="101" spans="1:5" ht="12.75">
      <c r="A101" t="s">
        <v>58</v>
      </c>
      <c r="E101" s="39" t="s">
        <v>5</v>
      </c>
    </row>
    <row r="102" spans="1:16" ht="25.5">
      <c r="A102" t="s">
        <v>50</v>
      </c>
      <c s="34" t="s">
        <v>152</v>
      </c>
      <c s="34" t="s">
        <v>238</v>
      </c>
      <c s="35" t="s">
        <v>5</v>
      </c>
      <c s="6" t="s">
        <v>239</v>
      </c>
      <c s="36" t="s">
        <v>240</v>
      </c>
      <c s="37">
        <v>127.44</v>
      </c>
      <c s="36">
        <v>0</v>
      </c>
      <c s="36">
        <f>ROUND(G102*H102,6)</f>
      </c>
      <c r="L102" s="38">
        <v>0</v>
      </c>
      <c s="32">
        <f>ROUND(ROUND(L102,2)*ROUND(G102,3),2)</f>
      </c>
      <c s="36" t="s">
        <v>55</v>
      </c>
      <c>
        <f>(M102*21)/100</f>
      </c>
      <c t="s">
        <v>28</v>
      </c>
    </row>
    <row r="103" spans="1:5" ht="25.5">
      <c r="A103" s="35" t="s">
        <v>56</v>
      </c>
      <c r="E103" s="39" t="s">
        <v>239</v>
      </c>
    </row>
    <row r="104" spans="1:5" ht="25.5">
      <c r="A104" s="35" t="s">
        <v>57</v>
      </c>
      <c r="E104" s="42" t="s">
        <v>5621</v>
      </c>
    </row>
    <row r="105" spans="1:5" ht="63.75">
      <c r="A105" t="s">
        <v>58</v>
      </c>
      <c r="E105" s="39" t="s">
        <v>1156</v>
      </c>
    </row>
    <row r="106" spans="1:13" ht="12.75">
      <c r="A106" t="s">
        <v>47</v>
      </c>
      <c r="C106" s="31" t="s">
        <v>28</v>
      </c>
      <c r="E106" s="33" t="s">
        <v>1411</v>
      </c>
      <c r="J106" s="32">
        <f>0</f>
      </c>
      <c s="32">
        <f>0</f>
      </c>
      <c s="32">
        <f>0+L107+L111</f>
      </c>
      <c s="32">
        <f>0+M107+M111</f>
      </c>
    </row>
    <row r="107" spans="1:16" ht="25.5">
      <c r="A107" t="s">
        <v>50</v>
      </c>
      <c s="34" t="s">
        <v>155</v>
      </c>
      <c s="34" t="s">
        <v>5622</v>
      </c>
      <c s="35" t="s">
        <v>5</v>
      </c>
      <c s="6" t="s">
        <v>5623</v>
      </c>
      <c s="36" t="s">
        <v>252</v>
      </c>
      <c s="37">
        <v>708</v>
      </c>
      <c s="36">
        <v>0.0001</v>
      </c>
      <c s="36">
        <f>ROUND(G107*H107,6)</f>
      </c>
      <c r="L107" s="38">
        <v>0</v>
      </c>
      <c s="32">
        <f>ROUND(ROUND(L107,2)*ROUND(G107,3),2)</f>
      </c>
      <c s="36" t="s">
        <v>386</v>
      </c>
      <c>
        <f>(M107*21)/100</f>
      </c>
      <c t="s">
        <v>28</v>
      </c>
    </row>
    <row r="108" spans="1:5" ht="25.5">
      <c r="A108" s="35" t="s">
        <v>56</v>
      </c>
      <c r="E108" s="39" t="s">
        <v>5623</v>
      </c>
    </row>
    <row r="109" spans="1:5" ht="25.5">
      <c r="A109" s="35" t="s">
        <v>57</v>
      </c>
      <c r="E109" s="42" t="s">
        <v>5624</v>
      </c>
    </row>
    <row r="110" spans="1:5" ht="12.75">
      <c r="A110" t="s">
        <v>58</v>
      </c>
      <c r="E110" s="39" t="s">
        <v>5</v>
      </c>
    </row>
    <row r="111" spans="1:16" ht="12.75">
      <c r="A111" t="s">
        <v>50</v>
      </c>
      <c s="34" t="s">
        <v>158</v>
      </c>
      <c s="34" t="s">
        <v>5625</v>
      </c>
      <c s="35" t="s">
        <v>5</v>
      </c>
      <c s="6" t="s">
        <v>5626</v>
      </c>
      <c s="36" t="s">
        <v>252</v>
      </c>
      <c s="37">
        <v>838.626</v>
      </c>
      <c s="36">
        <v>0.0005</v>
      </c>
      <c s="36">
        <f>ROUND(G111*H111,6)</f>
      </c>
      <c r="L111" s="38">
        <v>0</v>
      </c>
      <c s="32">
        <f>ROUND(ROUND(L111,2)*ROUND(G111,3),2)</f>
      </c>
      <c s="36" t="s">
        <v>386</v>
      </c>
      <c>
        <f>(M111*21)/100</f>
      </c>
      <c t="s">
        <v>28</v>
      </c>
    </row>
    <row r="112" spans="1:5" ht="12.75">
      <c r="A112" s="35" t="s">
        <v>56</v>
      </c>
      <c r="E112" s="39" t="s">
        <v>5626</v>
      </c>
    </row>
    <row r="113" spans="1:5" ht="12.75">
      <c r="A113" s="35" t="s">
        <v>57</v>
      </c>
      <c r="E113" s="40" t="s">
        <v>5</v>
      </c>
    </row>
    <row r="114" spans="1:5" ht="12.75">
      <c r="A114" t="s">
        <v>58</v>
      </c>
      <c r="E114" s="39" t="s">
        <v>5</v>
      </c>
    </row>
    <row r="115" spans="1:13" ht="12.75">
      <c r="A115" t="s">
        <v>47</v>
      </c>
      <c r="C115" s="31" t="s">
        <v>26</v>
      </c>
      <c r="E115" s="33" t="s">
        <v>1545</v>
      </c>
      <c r="J115" s="32">
        <f>0</f>
      </c>
      <c s="32">
        <f>0</f>
      </c>
      <c s="32">
        <f>0+L116</f>
      </c>
      <c s="32">
        <f>0+M116</f>
      </c>
    </row>
    <row r="116" spans="1:16" ht="25.5">
      <c r="A116" t="s">
        <v>50</v>
      </c>
      <c s="34" t="s">
        <v>161</v>
      </c>
      <c s="34" t="s">
        <v>5627</v>
      </c>
      <c s="35" t="s">
        <v>5</v>
      </c>
      <c s="6" t="s">
        <v>5628</v>
      </c>
      <c s="36" t="s">
        <v>227</v>
      </c>
      <c s="37">
        <v>56.64</v>
      </c>
      <c s="36">
        <v>1.9558</v>
      </c>
      <c s="36">
        <f>ROUND(G116*H116,6)</f>
      </c>
      <c r="L116" s="38">
        <v>0</v>
      </c>
      <c s="32">
        <f>ROUND(ROUND(L116,2)*ROUND(G116,3),2)</f>
      </c>
      <c s="36" t="s">
        <v>386</v>
      </c>
      <c>
        <f>(M116*21)/100</f>
      </c>
      <c t="s">
        <v>28</v>
      </c>
    </row>
    <row r="117" spans="1:5" ht="38.25">
      <c r="A117" s="35" t="s">
        <v>56</v>
      </c>
      <c r="E117" s="39" t="s">
        <v>5629</v>
      </c>
    </row>
    <row r="118" spans="1:5" ht="25.5">
      <c r="A118" s="35" t="s">
        <v>57</v>
      </c>
      <c r="E118" s="42" t="s">
        <v>5630</v>
      </c>
    </row>
    <row r="119" spans="1:5" ht="12.75">
      <c r="A119" t="s">
        <v>58</v>
      </c>
      <c r="E119" s="39" t="s">
        <v>5</v>
      </c>
    </row>
    <row r="120" spans="1:13" ht="12.75">
      <c r="A120" t="s">
        <v>47</v>
      </c>
      <c r="C120" s="31" t="s">
        <v>1525</v>
      </c>
      <c r="E120" s="33" t="s">
        <v>1526</v>
      </c>
      <c r="J120" s="32">
        <f>0</f>
      </c>
      <c s="32">
        <f>0</f>
      </c>
      <c s="32">
        <f>0+L121</f>
      </c>
      <c s="32">
        <f>0+M121</f>
      </c>
    </row>
    <row r="121" spans="1:16" ht="25.5">
      <c r="A121" t="s">
        <v>50</v>
      </c>
      <c s="34" t="s">
        <v>166</v>
      </c>
      <c s="34" t="s">
        <v>5631</v>
      </c>
      <c s="35" t="s">
        <v>5</v>
      </c>
      <c s="6" t="s">
        <v>5632</v>
      </c>
      <c s="36" t="s">
        <v>240</v>
      </c>
      <c s="37">
        <v>136.9</v>
      </c>
      <c s="36">
        <v>0</v>
      </c>
      <c s="36">
        <f>ROUND(G121*H121,6)</f>
      </c>
      <c r="L121" s="38">
        <v>0</v>
      </c>
      <c s="32">
        <f>ROUND(ROUND(L121,2)*ROUND(G121,3),2)</f>
      </c>
      <c s="36" t="s">
        <v>386</v>
      </c>
      <c>
        <f>(M121*21)/100</f>
      </c>
      <c t="s">
        <v>28</v>
      </c>
    </row>
    <row r="122" spans="1:5" ht="25.5">
      <c r="A122" s="35" t="s">
        <v>56</v>
      </c>
      <c r="E122" s="39" t="s">
        <v>5632</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5633</v>
      </c>
      <c s="41">
        <f>Rekapitulace!C40</f>
      </c>
      <c s="20" t="s">
        <v>0</v>
      </c>
      <c t="s">
        <v>23</v>
      </c>
      <c t="s">
        <v>28</v>
      </c>
    </row>
    <row r="4" spans="1:16" ht="32" customHeight="1">
      <c r="A4" s="24" t="s">
        <v>20</v>
      </c>
      <c s="25" t="s">
        <v>29</v>
      </c>
      <c s="27" t="s">
        <v>5633</v>
      </c>
      <c r="E4" s="26" t="s">
        <v>5634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5637</v>
      </c>
      <c r="E8" s="30" t="s">
        <v>5636</v>
      </c>
      <c r="J8" s="29">
        <f>0+J9</f>
      </c>
      <c s="29">
        <f>0+K9</f>
      </c>
      <c s="29">
        <f>0+L9</f>
      </c>
      <c s="29">
        <f>0+M9</f>
      </c>
    </row>
    <row r="9" spans="1:13" ht="12.75">
      <c r="A9" t="s">
        <v>47</v>
      </c>
      <c r="C9" s="31" t="s">
        <v>1552</v>
      </c>
      <c r="E9" s="33" t="s">
        <v>1553</v>
      </c>
      <c r="J9" s="32">
        <f>0</f>
      </c>
      <c s="32">
        <f>0</f>
      </c>
      <c s="32">
        <f>0+L10</f>
      </c>
      <c s="32">
        <f>0+M10</f>
      </c>
    </row>
    <row r="10" spans="1:16" ht="12.75">
      <c r="A10" t="s">
        <v>50</v>
      </c>
      <c s="34" t="s">
        <v>51</v>
      </c>
      <c s="34" t="s">
        <v>2919</v>
      </c>
      <c s="35" t="s">
        <v>5</v>
      </c>
      <c s="6" t="s">
        <v>5638</v>
      </c>
      <c s="36" t="s">
        <v>54</v>
      </c>
      <c s="37">
        <v>1</v>
      </c>
      <c s="36">
        <v>0</v>
      </c>
      <c s="36">
        <f>ROUND(G10*H10,6)</f>
      </c>
      <c r="L10" s="38">
        <v>0</v>
      </c>
      <c s="32">
        <f>ROUND(ROUND(L10,2)*ROUND(G10,3),2)</f>
      </c>
      <c s="36" t="s">
        <v>55</v>
      </c>
      <c>
        <f>(M10*21)/100</f>
      </c>
      <c t="s">
        <v>28</v>
      </c>
    </row>
    <row r="11" spans="1:5" ht="12.75">
      <c r="A11" s="35" t="s">
        <v>56</v>
      </c>
      <c r="E11" s="39" t="s">
        <v>5638</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5639</v>
      </c>
      <c s="41">
        <f>Rekapitulace!C42</f>
      </c>
      <c s="20" t="s">
        <v>0</v>
      </c>
      <c t="s">
        <v>23</v>
      </c>
      <c t="s">
        <v>28</v>
      </c>
    </row>
    <row r="4" spans="1:16" ht="32" customHeight="1">
      <c r="A4" s="24" t="s">
        <v>20</v>
      </c>
      <c s="25" t="s">
        <v>29</v>
      </c>
      <c s="27" t="s">
        <v>5639</v>
      </c>
      <c r="E4" s="26" t="s">
        <v>5640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5643</v>
      </c>
      <c r="E8" s="30" t="s">
        <v>5642</v>
      </c>
      <c r="J8" s="29">
        <f>0+J9</f>
      </c>
      <c s="29">
        <f>0+K9</f>
      </c>
      <c s="29">
        <f>0+L9</f>
      </c>
      <c s="29">
        <f>0+M9</f>
      </c>
    </row>
    <row r="9" spans="1:13" ht="12.75">
      <c r="A9" t="s">
        <v>47</v>
      </c>
      <c r="C9" s="31" t="s">
        <v>5075</v>
      </c>
      <c r="E9" s="33" t="s">
        <v>3071</v>
      </c>
      <c r="J9" s="32">
        <f>0</f>
      </c>
      <c s="32">
        <f>0</f>
      </c>
      <c s="32">
        <f>0+L10+L14+L18+L22+L26+L30+L34+L38+L42</f>
      </c>
      <c s="32">
        <f>0+M10+M14+M18+M22+M26+M30+M34+M38+M42</f>
      </c>
    </row>
    <row r="10" spans="1:16" ht="12.75">
      <c r="A10" t="s">
        <v>50</v>
      </c>
      <c s="34" t="s">
        <v>51</v>
      </c>
      <c s="34" t="s">
        <v>5644</v>
      </c>
      <c s="35" t="s">
        <v>5</v>
      </c>
      <c s="6" t="s">
        <v>5645</v>
      </c>
      <c s="36" t="s">
        <v>1278</v>
      </c>
      <c s="37">
        <v>1</v>
      </c>
      <c s="36">
        <v>0</v>
      </c>
      <c s="36">
        <f>ROUND(G10*H10,6)</f>
      </c>
      <c r="L10" s="38">
        <v>0</v>
      </c>
      <c s="32">
        <f>ROUND(ROUND(L10,2)*ROUND(G10,3),2)</f>
      </c>
      <c s="36" t="s">
        <v>55</v>
      </c>
      <c>
        <f>(M10*21)/100</f>
      </c>
      <c t="s">
        <v>28</v>
      </c>
    </row>
    <row r="11" spans="1:5" ht="12.75">
      <c r="A11" s="35" t="s">
        <v>56</v>
      </c>
      <c r="E11" s="39" t="s">
        <v>5645</v>
      </c>
    </row>
    <row r="12" spans="1:5" ht="12.75">
      <c r="A12" s="35" t="s">
        <v>57</v>
      </c>
      <c r="E12" s="40" t="s">
        <v>5</v>
      </c>
    </row>
    <row r="13" spans="1:5" ht="12.75">
      <c r="A13" t="s">
        <v>58</v>
      </c>
      <c r="E13" s="39" t="s">
        <v>5</v>
      </c>
    </row>
    <row r="14" spans="1:16" ht="12.75">
      <c r="A14" t="s">
        <v>50</v>
      </c>
      <c s="34" t="s">
        <v>28</v>
      </c>
      <c s="34" t="s">
        <v>5646</v>
      </c>
      <c s="35" t="s">
        <v>5</v>
      </c>
      <c s="6" t="s">
        <v>5647</v>
      </c>
      <c s="36" t="s">
        <v>1278</v>
      </c>
      <c s="37">
        <v>1</v>
      </c>
      <c s="36">
        <v>0</v>
      </c>
      <c s="36">
        <f>ROUND(G14*H14,6)</f>
      </c>
      <c r="L14" s="38">
        <v>0</v>
      </c>
      <c s="32">
        <f>ROUND(ROUND(L14,2)*ROUND(G14,3),2)</f>
      </c>
      <c s="36" t="s">
        <v>55</v>
      </c>
      <c>
        <f>(M14*21)/100</f>
      </c>
      <c t="s">
        <v>28</v>
      </c>
    </row>
    <row r="15" spans="1:5" ht="12.75">
      <c r="A15" s="35" t="s">
        <v>56</v>
      </c>
      <c r="E15" s="39" t="s">
        <v>5647</v>
      </c>
    </row>
    <row r="16" spans="1:5" ht="12.75">
      <c r="A16" s="35" t="s">
        <v>57</v>
      </c>
      <c r="E16" s="40" t="s">
        <v>5</v>
      </c>
    </row>
    <row r="17" spans="1:5" ht="12.75">
      <c r="A17" t="s">
        <v>58</v>
      </c>
      <c r="E17" s="39" t="s">
        <v>5</v>
      </c>
    </row>
    <row r="18" spans="1:16" ht="12.75">
      <c r="A18" t="s">
        <v>50</v>
      </c>
      <c s="34" t="s">
        <v>26</v>
      </c>
      <c s="34" t="s">
        <v>5648</v>
      </c>
      <c s="35" t="s">
        <v>5</v>
      </c>
      <c s="6" t="s">
        <v>5649</v>
      </c>
      <c s="36" t="s">
        <v>1278</v>
      </c>
      <c s="37">
        <v>1</v>
      </c>
      <c s="36">
        <v>0</v>
      </c>
      <c s="36">
        <f>ROUND(G18*H18,6)</f>
      </c>
      <c r="L18" s="38">
        <v>0</v>
      </c>
      <c s="32">
        <f>ROUND(ROUND(L18,2)*ROUND(G18,3),2)</f>
      </c>
      <c s="36" t="s">
        <v>55</v>
      </c>
      <c>
        <f>(M18*21)/100</f>
      </c>
      <c t="s">
        <v>28</v>
      </c>
    </row>
    <row r="19" spans="1:5" ht="12.75">
      <c r="A19" s="35" t="s">
        <v>56</v>
      </c>
      <c r="E19" s="39" t="s">
        <v>5649</v>
      </c>
    </row>
    <row r="20" spans="1:5" ht="12.75">
      <c r="A20" s="35" t="s">
        <v>57</v>
      </c>
      <c r="E20" s="40" t="s">
        <v>5</v>
      </c>
    </row>
    <row r="21" spans="1:5" ht="12.75">
      <c r="A21" t="s">
        <v>58</v>
      </c>
      <c r="E21" s="39" t="s">
        <v>5</v>
      </c>
    </row>
    <row r="22" spans="1:16" ht="12.75">
      <c r="A22" t="s">
        <v>50</v>
      </c>
      <c s="34" t="s">
        <v>82</v>
      </c>
      <c s="34" t="s">
        <v>5650</v>
      </c>
      <c s="35" t="s">
        <v>5</v>
      </c>
      <c s="6" t="s">
        <v>5651</v>
      </c>
      <c s="36" t="s">
        <v>1278</v>
      </c>
      <c s="37">
        <v>1</v>
      </c>
      <c s="36">
        <v>0</v>
      </c>
      <c s="36">
        <f>ROUND(G22*H22,6)</f>
      </c>
      <c r="L22" s="38">
        <v>0</v>
      </c>
      <c s="32">
        <f>ROUND(ROUND(L22,2)*ROUND(G22,3),2)</f>
      </c>
      <c s="36" t="s">
        <v>55</v>
      </c>
      <c>
        <f>(M22*21)/100</f>
      </c>
      <c t="s">
        <v>28</v>
      </c>
    </row>
    <row r="23" spans="1:5" ht="12.75">
      <c r="A23" s="35" t="s">
        <v>56</v>
      </c>
      <c r="E23" s="39" t="s">
        <v>5651</v>
      </c>
    </row>
    <row r="24" spans="1:5" ht="12.75">
      <c r="A24" s="35" t="s">
        <v>57</v>
      </c>
      <c r="E24" s="40" t="s">
        <v>5</v>
      </c>
    </row>
    <row r="25" spans="1:5" ht="12.75">
      <c r="A25" t="s">
        <v>58</v>
      </c>
      <c r="E25" s="39" t="s">
        <v>5</v>
      </c>
    </row>
    <row r="26" spans="1:16" ht="25.5">
      <c r="A26" t="s">
        <v>50</v>
      </c>
      <c s="34" t="s">
        <v>86</v>
      </c>
      <c s="34" t="s">
        <v>5652</v>
      </c>
      <c s="35" t="s">
        <v>5</v>
      </c>
      <c s="6" t="s">
        <v>5653</v>
      </c>
      <c s="36" t="s">
        <v>1278</v>
      </c>
      <c s="37">
        <v>1</v>
      </c>
      <c s="36">
        <v>0</v>
      </c>
      <c s="36">
        <f>ROUND(G26*H26,6)</f>
      </c>
      <c r="L26" s="38">
        <v>0</v>
      </c>
      <c s="32">
        <f>ROUND(ROUND(L26,2)*ROUND(G26,3),2)</f>
      </c>
      <c s="36" t="s">
        <v>55</v>
      </c>
      <c>
        <f>(M26*21)/100</f>
      </c>
      <c t="s">
        <v>28</v>
      </c>
    </row>
    <row r="27" spans="1:5" ht="25.5">
      <c r="A27" s="35" t="s">
        <v>56</v>
      </c>
      <c r="E27" s="39" t="s">
        <v>5653</v>
      </c>
    </row>
    <row r="28" spans="1:5" ht="12.75">
      <c r="A28" s="35" t="s">
        <v>57</v>
      </c>
      <c r="E28" s="40" t="s">
        <v>5</v>
      </c>
    </row>
    <row r="29" spans="1:5" ht="12.75">
      <c r="A29" t="s">
        <v>58</v>
      </c>
      <c r="E29" s="39" t="s">
        <v>5</v>
      </c>
    </row>
    <row r="30" spans="1:16" ht="12.75">
      <c r="A30" t="s">
        <v>50</v>
      </c>
      <c s="34" t="s">
        <v>27</v>
      </c>
      <c s="34" t="s">
        <v>5654</v>
      </c>
      <c s="35" t="s">
        <v>5</v>
      </c>
      <c s="6" t="s">
        <v>5655</v>
      </c>
      <c s="36" t="s">
        <v>1278</v>
      </c>
      <c s="37">
        <v>1</v>
      </c>
      <c s="36">
        <v>0</v>
      </c>
      <c s="36">
        <f>ROUND(G30*H30,6)</f>
      </c>
      <c r="L30" s="38">
        <v>0</v>
      </c>
      <c s="32">
        <f>ROUND(ROUND(L30,2)*ROUND(G30,3),2)</f>
      </c>
      <c s="36" t="s">
        <v>55</v>
      </c>
      <c>
        <f>(M30*21)/100</f>
      </c>
      <c t="s">
        <v>28</v>
      </c>
    </row>
    <row r="31" spans="1:5" ht="12.75">
      <c r="A31" s="35" t="s">
        <v>56</v>
      </c>
      <c r="E31" s="39" t="s">
        <v>5655</v>
      </c>
    </row>
    <row r="32" spans="1:5" ht="12.75">
      <c r="A32" s="35" t="s">
        <v>57</v>
      </c>
      <c r="E32" s="40" t="s">
        <v>5</v>
      </c>
    </row>
    <row r="33" spans="1:5" ht="63.75">
      <c r="A33" t="s">
        <v>58</v>
      </c>
      <c r="E33" s="39" t="s">
        <v>5656</v>
      </c>
    </row>
    <row r="34" spans="1:16" ht="12.75">
      <c r="A34" t="s">
        <v>50</v>
      </c>
      <c s="34" t="s">
        <v>93</v>
      </c>
      <c s="34" t="s">
        <v>5657</v>
      </c>
      <c s="35" t="s">
        <v>5</v>
      </c>
      <c s="6" t="s">
        <v>5658</v>
      </c>
      <c s="36" t="s">
        <v>1278</v>
      </c>
      <c s="37">
        <v>1</v>
      </c>
      <c s="36">
        <v>0</v>
      </c>
      <c s="36">
        <f>ROUND(G34*H34,6)</f>
      </c>
      <c r="L34" s="38">
        <v>0</v>
      </c>
      <c s="32">
        <f>ROUND(ROUND(L34,2)*ROUND(G34,3),2)</f>
      </c>
      <c s="36" t="s">
        <v>55</v>
      </c>
      <c>
        <f>(M34*21)/100</f>
      </c>
      <c t="s">
        <v>28</v>
      </c>
    </row>
    <row r="35" spans="1:5" ht="12.75">
      <c r="A35" s="35" t="s">
        <v>56</v>
      </c>
      <c r="E35" s="39" t="s">
        <v>5658</v>
      </c>
    </row>
    <row r="36" spans="1:5" ht="12.75">
      <c r="A36" s="35" t="s">
        <v>57</v>
      </c>
      <c r="E36" s="40" t="s">
        <v>5</v>
      </c>
    </row>
    <row r="37" spans="1:5" ht="318.75">
      <c r="A37" t="s">
        <v>58</v>
      </c>
      <c r="E37" s="39" t="s">
        <v>5659</v>
      </c>
    </row>
    <row r="38" spans="1:16" ht="12.75">
      <c r="A38" t="s">
        <v>50</v>
      </c>
      <c s="34" t="s">
        <v>97</v>
      </c>
      <c s="34" t="s">
        <v>5660</v>
      </c>
      <c s="35" t="s">
        <v>5</v>
      </c>
      <c s="6" t="s">
        <v>5661</v>
      </c>
      <c s="36" t="s">
        <v>1278</v>
      </c>
      <c s="37">
        <v>1</v>
      </c>
      <c s="36">
        <v>0</v>
      </c>
      <c s="36">
        <f>ROUND(G38*H38,6)</f>
      </c>
      <c r="L38" s="38">
        <v>0</v>
      </c>
      <c s="32">
        <f>ROUND(ROUND(L38,2)*ROUND(G38,3),2)</f>
      </c>
      <c s="36" t="s">
        <v>55</v>
      </c>
      <c>
        <f>(M38*21)/100</f>
      </c>
      <c t="s">
        <v>28</v>
      </c>
    </row>
    <row r="39" spans="1:5" ht="12.75">
      <c r="A39" s="35" t="s">
        <v>56</v>
      </c>
      <c r="E39" s="39" t="s">
        <v>5661</v>
      </c>
    </row>
    <row r="40" spans="1:5" ht="12.75">
      <c r="A40" s="35" t="s">
        <v>57</v>
      </c>
      <c r="E40" s="40" t="s">
        <v>5</v>
      </c>
    </row>
    <row r="41" spans="1:5" ht="12.75">
      <c r="A41" t="s">
        <v>58</v>
      </c>
      <c r="E41" s="39" t="s">
        <v>5</v>
      </c>
    </row>
    <row r="42" spans="1:16" ht="12.75">
      <c r="A42" t="s">
        <v>50</v>
      </c>
      <c s="34" t="s">
        <v>65</v>
      </c>
      <c s="34" t="s">
        <v>5662</v>
      </c>
      <c s="35" t="s">
        <v>5</v>
      </c>
      <c s="6" t="s">
        <v>5663</v>
      </c>
      <c s="36" t="s">
        <v>1278</v>
      </c>
      <c s="37">
        <v>1</v>
      </c>
      <c s="36">
        <v>0</v>
      </c>
      <c s="36">
        <f>ROUND(G42*H42,6)</f>
      </c>
      <c r="L42" s="38">
        <v>0</v>
      </c>
      <c s="32">
        <f>ROUND(ROUND(L42,2)*ROUND(G42,3),2)</f>
      </c>
      <c s="36" t="s">
        <v>55</v>
      </c>
      <c>
        <f>(M42*21)/100</f>
      </c>
      <c t="s">
        <v>28</v>
      </c>
    </row>
    <row r="43" spans="1:5" ht="12.75">
      <c r="A43" s="35" t="s">
        <v>56</v>
      </c>
      <c r="E43" s="39" t="s">
        <v>5663</v>
      </c>
    </row>
    <row r="44" spans="1:5" ht="12.75">
      <c r="A44" s="35" t="s">
        <v>57</v>
      </c>
      <c r="E44" s="40" t="s">
        <v>5</v>
      </c>
    </row>
    <row r="45" spans="1:5" ht="114.75">
      <c r="A45" t="s">
        <v>58</v>
      </c>
      <c r="E45" s="39" t="s">
        <v>5664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5665</v>
      </c>
      <c s="41">
        <f>Rekapitulace!C44</f>
      </c>
      <c s="20" t="s">
        <v>0</v>
      </c>
      <c t="s">
        <v>23</v>
      </c>
      <c t="s">
        <v>28</v>
      </c>
    </row>
    <row r="4" spans="1:16" ht="32" customHeight="1">
      <c r="A4" s="24" t="s">
        <v>20</v>
      </c>
      <c s="25" t="s">
        <v>29</v>
      </c>
      <c s="27" t="s">
        <v>5665</v>
      </c>
      <c r="E4" s="26" t="s">
        <v>5666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5669</v>
      </c>
      <c r="E8" s="30" t="s">
        <v>5668</v>
      </c>
      <c r="J8" s="29">
        <f>0+J9</f>
      </c>
      <c s="29">
        <f>0+K9</f>
      </c>
      <c s="29">
        <f>0+L9</f>
      </c>
      <c s="29">
        <f>0+M9</f>
      </c>
    </row>
    <row r="9" spans="1:13" ht="12.75">
      <c r="A9" t="s">
        <v>47</v>
      </c>
      <c r="C9" s="31" t="s">
        <v>1512</v>
      </c>
      <c r="E9" s="33" t="s">
        <v>1513</v>
      </c>
      <c r="J9" s="32">
        <f>0</f>
      </c>
      <c s="32">
        <f>0</f>
      </c>
      <c s="32">
        <f>0+L10+L14+L18+L22+L26+L30+L34+L38+L42+L46</f>
      </c>
      <c s="32">
        <f>0+M10+M14+M18+M22+M26+M30+M34+M38+M42+M46</f>
      </c>
    </row>
    <row r="10" spans="1:16" ht="25.5">
      <c r="A10" t="s">
        <v>50</v>
      </c>
      <c s="34" t="s">
        <v>51</v>
      </c>
      <c s="34" t="s">
        <v>1215</v>
      </c>
      <c s="35" t="s">
        <v>5</v>
      </c>
      <c s="6" t="s">
        <v>1216</v>
      </c>
      <c s="36" t="s">
        <v>240</v>
      </c>
      <c s="37">
        <v>180.256</v>
      </c>
      <c s="36">
        <v>0</v>
      </c>
      <c s="36">
        <f>ROUND(G10*H10,6)</f>
      </c>
      <c r="L10" s="38">
        <v>0</v>
      </c>
      <c s="32">
        <f>ROUND(ROUND(L10,2)*ROUND(G10,3),2)</f>
      </c>
      <c s="36" t="s">
        <v>55</v>
      </c>
      <c>
        <f>(M10*21)/100</f>
      </c>
      <c t="s">
        <v>28</v>
      </c>
    </row>
    <row r="11" spans="1:5" ht="25.5">
      <c r="A11" s="35" t="s">
        <v>56</v>
      </c>
      <c r="E11" s="39" t="s">
        <v>1216</v>
      </c>
    </row>
    <row r="12" spans="1:5" ht="12.75">
      <c r="A12" s="35" t="s">
        <v>57</v>
      </c>
      <c r="E12" s="40" t="s">
        <v>5670</v>
      </c>
    </row>
    <row r="13" spans="1:5" ht="12.75">
      <c r="A13" t="s">
        <v>58</v>
      </c>
      <c r="E13" s="39" t="s">
        <v>5</v>
      </c>
    </row>
    <row r="14" spans="1:16" ht="25.5">
      <c r="A14" t="s">
        <v>50</v>
      </c>
      <c s="34" t="s">
        <v>28</v>
      </c>
      <c s="34" t="s">
        <v>1154</v>
      </c>
      <c s="35" t="s">
        <v>5</v>
      </c>
      <c s="6" t="s">
        <v>1155</v>
      </c>
      <c s="36" t="s">
        <v>240</v>
      </c>
      <c s="37">
        <v>1983.899</v>
      </c>
      <c s="36">
        <v>0</v>
      </c>
      <c s="36">
        <f>ROUND(G14*H14,6)</f>
      </c>
      <c r="L14" s="38">
        <v>0</v>
      </c>
      <c s="32">
        <f>ROUND(ROUND(L14,2)*ROUND(G14,3),2)</f>
      </c>
      <c s="36" t="s">
        <v>55</v>
      </c>
      <c>
        <f>(M14*21)/100</f>
      </c>
      <c t="s">
        <v>28</v>
      </c>
    </row>
    <row r="15" spans="1:5" ht="25.5">
      <c r="A15" s="35" t="s">
        <v>56</v>
      </c>
      <c r="E15" s="39" t="s">
        <v>1155</v>
      </c>
    </row>
    <row r="16" spans="1:5" ht="12.75">
      <c r="A16" s="35" t="s">
        <v>57</v>
      </c>
      <c r="E16" s="40" t="s">
        <v>5671</v>
      </c>
    </row>
    <row r="17" spans="1:5" ht="12.75">
      <c r="A17" t="s">
        <v>58</v>
      </c>
      <c r="E17" s="39" t="s">
        <v>5</v>
      </c>
    </row>
    <row r="18" spans="1:16" ht="38.25">
      <c r="A18" t="s">
        <v>50</v>
      </c>
      <c s="34" t="s">
        <v>26</v>
      </c>
      <c s="34" t="s">
        <v>5136</v>
      </c>
      <c s="35" t="s">
        <v>5</v>
      </c>
      <c s="6" t="s">
        <v>5137</v>
      </c>
      <c s="36" t="s">
        <v>240</v>
      </c>
      <c s="37">
        <v>341.825</v>
      </c>
      <c s="36">
        <v>0</v>
      </c>
      <c s="36">
        <f>ROUND(G18*H18,6)</f>
      </c>
      <c r="L18" s="38">
        <v>0</v>
      </c>
      <c s="32">
        <f>ROUND(ROUND(L18,2)*ROUND(G18,3),2)</f>
      </c>
      <c s="36" t="s">
        <v>55</v>
      </c>
      <c>
        <f>(M18*21)/100</f>
      </c>
      <c t="s">
        <v>28</v>
      </c>
    </row>
    <row r="19" spans="1:5" ht="38.25">
      <c r="A19" s="35" t="s">
        <v>56</v>
      </c>
      <c r="E19" s="39" t="s">
        <v>5138</v>
      </c>
    </row>
    <row r="20" spans="1:5" ht="12.75">
      <c r="A20" s="35" t="s">
        <v>57</v>
      </c>
      <c r="E20" s="40" t="s">
        <v>5139</v>
      </c>
    </row>
    <row r="21" spans="1:5" ht="12.75">
      <c r="A21" t="s">
        <v>58</v>
      </c>
      <c r="E21" s="39" t="s">
        <v>5</v>
      </c>
    </row>
    <row r="22" spans="1:16" ht="25.5">
      <c r="A22" t="s">
        <v>50</v>
      </c>
      <c s="34" t="s">
        <v>82</v>
      </c>
      <c s="34" t="s">
        <v>238</v>
      </c>
      <c s="35" t="s">
        <v>5</v>
      </c>
      <c s="6" t="s">
        <v>239</v>
      </c>
      <c s="36" t="s">
        <v>240</v>
      </c>
      <c s="37">
        <v>18570.222</v>
      </c>
      <c s="36">
        <v>0</v>
      </c>
      <c s="36">
        <f>ROUND(G22*H22,6)</f>
      </c>
      <c r="L22" s="38">
        <v>0</v>
      </c>
      <c s="32">
        <f>ROUND(ROUND(L22,2)*ROUND(G22,3),2)</f>
      </c>
      <c s="36" t="s">
        <v>55</v>
      </c>
      <c>
        <f>(M22*21)/100</f>
      </c>
      <c t="s">
        <v>28</v>
      </c>
    </row>
    <row r="23" spans="1:5" ht="25.5">
      <c r="A23" s="35" t="s">
        <v>56</v>
      </c>
      <c r="E23" s="39" t="s">
        <v>239</v>
      </c>
    </row>
    <row r="24" spans="1:5" ht="12.75">
      <c r="A24" s="35" t="s">
        <v>57</v>
      </c>
      <c r="E24" s="40" t="s">
        <v>5</v>
      </c>
    </row>
    <row r="25" spans="1:5" ht="12.75">
      <c r="A25" t="s">
        <v>58</v>
      </c>
      <c r="E25" s="39" t="s">
        <v>5</v>
      </c>
    </row>
    <row r="26" spans="1:16" ht="25.5">
      <c r="A26" t="s">
        <v>50</v>
      </c>
      <c s="34" t="s">
        <v>97</v>
      </c>
      <c s="34" t="s">
        <v>1230</v>
      </c>
      <c s="35" t="s">
        <v>5</v>
      </c>
      <c s="6" t="s">
        <v>1231</v>
      </c>
      <c s="36" t="s">
        <v>240</v>
      </c>
      <c s="37">
        <v>0.364</v>
      </c>
      <c s="36">
        <v>0</v>
      </c>
      <c s="36">
        <f>ROUND(G26*H26,6)</f>
      </c>
      <c r="L26" s="38">
        <v>0</v>
      </c>
      <c s="32">
        <f>ROUND(ROUND(L26,2)*ROUND(G26,3),2)</f>
      </c>
      <c s="36" t="s">
        <v>55</v>
      </c>
      <c>
        <f>(M26*21)/100</f>
      </c>
      <c t="s">
        <v>28</v>
      </c>
    </row>
    <row r="27" spans="1:5" ht="25.5">
      <c r="A27" s="35" t="s">
        <v>56</v>
      </c>
      <c r="E27" s="39" t="s">
        <v>1231</v>
      </c>
    </row>
    <row r="28" spans="1:5" ht="12.75">
      <c r="A28" s="35" t="s">
        <v>57</v>
      </c>
      <c r="E28" s="40" t="s">
        <v>5672</v>
      </c>
    </row>
    <row r="29" spans="1:5" ht="12.75">
      <c r="A29" t="s">
        <v>58</v>
      </c>
      <c r="E29" s="39" t="s">
        <v>5</v>
      </c>
    </row>
    <row r="30" spans="1:16" ht="25.5">
      <c r="A30" t="s">
        <v>50</v>
      </c>
      <c s="34" t="s">
        <v>65</v>
      </c>
      <c s="34" t="s">
        <v>1219</v>
      </c>
      <c s="35" t="s">
        <v>5</v>
      </c>
      <c s="6" t="s">
        <v>1220</v>
      </c>
      <c s="36" t="s">
        <v>240</v>
      </c>
      <c s="37">
        <v>1580.76</v>
      </c>
      <c s="36">
        <v>0</v>
      </c>
      <c s="36">
        <f>ROUND(G30*H30,6)</f>
      </c>
      <c r="L30" s="38">
        <v>0</v>
      </c>
      <c s="32">
        <f>ROUND(ROUND(L30,2)*ROUND(G30,3),2)</f>
      </c>
      <c s="36" t="s">
        <v>55</v>
      </c>
      <c>
        <f>(M30*21)/100</f>
      </c>
      <c t="s">
        <v>28</v>
      </c>
    </row>
    <row r="31" spans="1:5" ht="38.25">
      <c r="A31" s="35" t="s">
        <v>56</v>
      </c>
      <c r="E31" s="39" t="s">
        <v>1221</v>
      </c>
    </row>
    <row r="32" spans="1:5" ht="12.75">
      <c r="A32" s="35" t="s">
        <v>57</v>
      </c>
      <c r="E32" s="40" t="s">
        <v>5</v>
      </c>
    </row>
    <row r="33" spans="1:5" ht="12.75">
      <c r="A33" t="s">
        <v>58</v>
      </c>
      <c r="E33" s="39" t="s">
        <v>5</v>
      </c>
    </row>
    <row r="34" spans="1:16" ht="38.25">
      <c r="A34" t="s">
        <v>50</v>
      </c>
      <c s="34" t="s">
        <v>103</v>
      </c>
      <c s="34" t="s">
        <v>1223</v>
      </c>
      <c s="35" t="s">
        <v>5</v>
      </c>
      <c s="6" t="s">
        <v>1224</v>
      </c>
      <c s="36" t="s">
        <v>240</v>
      </c>
      <c s="37">
        <v>107.7</v>
      </c>
      <c s="36">
        <v>0</v>
      </c>
      <c s="36">
        <f>ROUND(G34*H34,6)</f>
      </c>
      <c r="L34" s="38">
        <v>0</v>
      </c>
      <c s="32">
        <f>ROUND(ROUND(L34,2)*ROUND(G34,3),2)</f>
      </c>
      <c s="36" t="s">
        <v>55</v>
      </c>
      <c>
        <f>(M34*21)/100</f>
      </c>
      <c t="s">
        <v>28</v>
      </c>
    </row>
    <row r="35" spans="1:5" ht="38.25">
      <c r="A35" s="35" t="s">
        <v>56</v>
      </c>
      <c r="E35" s="39" t="s">
        <v>1224</v>
      </c>
    </row>
    <row r="36" spans="1:5" ht="12.75">
      <c r="A36" s="35" t="s">
        <v>57</v>
      </c>
      <c r="E36" s="40" t="s">
        <v>1225</v>
      </c>
    </row>
    <row r="37" spans="1:5" ht="12.75">
      <c r="A37" t="s">
        <v>58</v>
      </c>
      <c r="E37" s="39" t="s">
        <v>5</v>
      </c>
    </row>
    <row r="38" spans="1:16" ht="25.5">
      <c r="A38" t="s">
        <v>50</v>
      </c>
      <c s="34" t="s">
        <v>107</v>
      </c>
      <c s="34" t="s">
        <v>1226</v>
      </c>
      <c s="35" t="s">
        <v>5</v>
      </c>
      <c s="6" t="s">
        <v>1227</v>
      </c>
      <c s="36" t="s">
        <v>240</v>
      </c>
      <c s="37">
        <v>0.736</v>
      </c>
      <c s="36">
        <v>0</v>
      </c>
      <c s="36">
        <f>ROUND(G38*H38,6)</f>
      </c>
      <c r="L38" s="38">
        <v>0</v>
      </c>
      <c s="32">
        <f>ROUND(ROUND(L38,2)*ROUND(G38,3),2)</f>
      </c>
      <c s="36" t="s">
        <v>55</v>
      </c>
      <c>
        <f>(M38*21)/100</f>
      </c>
      <c t="s">
        <v>28</v>
      </c>
    </row>
    <row r="39" spans="1:5" ht="38.25">
      <c r="A39" s="35" t="s">
        <v>56</v>
      </c>
      <c r="E39" s="39" t="s">
        <v>1228</v>
      </c>
    </row>
    <row r="40" spans="1:5" ht="12.75">
      <c r="A40" s="35" t="s">
        <v>57</v>
      </c>
      <c r="E40" s="40" t="s">
        <v>1229</v>
      </c>
    </row>
    <row r="41" spans="1:5" ht="12.75">
      <c r="A41" t="s">
        <v>58</v>
      </c>
      <c r="E41" s="39" t="s">
        <v>5</v>
      </c>
    </row>
    <row r="42" spans="1:16" ht="38.25">
      <c r="A42" t="s">
        <v>50</v>
      </c>
      <c s="34" t="s">
        <v>110</v>
      </c>
      <c s="34" t="s">
        <v>1233</v>
      </c>
      <c s="35" t="s">
        <v>5</v>
      </c>
      <c s="6" t="s">
        <v>1234</v>
      </c>
      <c s="36" t="s">
        <v>240</v>
      </c>
      <c s="37">
        <v>540</v>
      </c>
      <c s="36">
        <v>0</v>
      </c>
      <c s="36">
        <f>ROUND(G42*H42,6)</f>
      </c>
      <c r="L42" s="38">
        <v>0</v>
      </c>
      <c s="32">
        <f>ROUND(ROUND(L42,2)*ROUND(G42,3),2)</f>
      </c>
      <c s="36" t="s">
        <v>55</v>
      </c>
      <c>
        <f>(M42*21)/100</f>
      </c>
      <c t="s">
        <v>28</v>
      </c>
    </row>
    <row r="43" spans="1:5" ht="38.25">
      <c r="A43" s="35" t="s">
        <v>56</v>
      </c>
      <c r="E43" s="39" t="s">
        <v>1235</v>
      </c>
    </row>
    <row r="44" spans="1:5" ht="12.75">
      <c r="A44" s="35" t="s">
        <v>57</v>
      </c>
      <c r="E44" s="40" t="s">
        <v>1236</v>
      </c>
    </row>
    <row r="45" spans="1:5" ht="12.75">
      <c r="A45" t="s">
        <v>58</v>
      </c>
      <c r="E45" s="39" t="s">
        <v>5</v>
      </c>
    </row>
    <row r="46" spans="1:16" ht="25.5">
      <c r="A46" t="s">
        <v>50</v>
      </c>
      <c s="34" t="s">
        <v>113</v>
      </c>
      <c s="34" t="s">
        <v>1237</v>
      </c>
      <c s="35" t="s">
        <v>5</v>
      </c>
      <c s="6" t="s">
        <v>1238</v>
      </c>
      <c s="36" t="s">
        <v>240</v>
      </c>
      <c s="37">
        <v>1.2</v>
      </c>
      <c s="36">
        <v>0</v>
      </c>
      <c s="36">
        <f>ROUND(G46*H46,6)</f>
      </c>
      <c r="L46" s="38">
        <v>0</v>
      </c>
      <c s="32">
        <f>ROUND(ROUND(L46,2)*ROUND(G46,3),2)</f>
      </c>
      <c s="36" t="s">
        <v>55</v>
      </c>
      <c>
        <f>(M46*21)/100</f>
      </c>
      <c t="s">
        <v>28</v>
      </c>
    </row>
    <row r="47" spans="1:5" ht="25.5">
      <c r="A47" s="35" t="s">
        <v>56</v>
      </c>
      <c r="E47" s="39" t="s">
        <v>1238</v>
      </c>
    </row>
    <row r="48" spans="1:5" ht="25.5">
      <c r="A48" s="35" t="s">
        <v>57</v>
      </c>
      <c r="E48" s="42" t="s">
        <v>1239</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38.25">
      <c r="A13" t="s">
        <v>58</v>
      </c>
      <c r="E13" s="39" t="s">
        <v>70</v>
      </c>
    </row>
    <row r="14" spans="1:13" ht="25.5">
      <c r="A14" t="s">
        <v>47</v>
      </c>
      <c r="C14" s="31" t="s">
        <v>48</v>
      </c>
      <c r="E14" s="33" t="s">
        <v>71</v>
      </c>
      <c r="J14" s="32">
        <f>0</f>
      </c>
      <c s="32">
        <f>0</f>
      </c>
      <c s="32">
        <f>0+L15</f>
      </c>
      <c s="32">
        <f>0+M15</f>
      </c>
    </row>
    <row r="15" spans="1:16" ht="25.5">
      <c r="A15" t="s">
        <v>50</v>
      </c>
      <c s="34" t="s">
        <v>28</v>
      </c>
      <c s="34" t="s">
        <v>72</v>
      </c>
      <c s="35" t="s">
        <v>5</v>
      </c>
      <c s="6" t="s">
        <v>73</v>
      </c>
      <c s="36" t="s">
        <v>74</v>
      </c>
      <c s="37">
        <v>20</v>
      </c>
      <c s="36">
        <v>0</v>
      </c>
      <c s="36">
        <f>ROUND(G15*H15,6)</f>
      </c>
      <c r="L15" s="38">
        <v>0</v>
      </c>
      <c s="32">
        <f>ROUND(ROUND(L15,2)*ROUND(G15,3),2)</f>
      </c>
      <c s="36" t="s">
        <v>55</v>
      </c>
      <c>
        <f>(M15*21)/100</f>
      </c>
      <c t="s">
        <v>28</v>
      </c>
    </row>
    <row r="16" spans="1:5" ht="38.25">
      <c r="A16" s="35" t="s">
        <v>56</v>
      </c>
      <c r="E16" s="39" t="s">
        <v>75</v>
      </c>
    </row>
    <row r="17" spans="1:5" ht="12.75">
      <c r="A17" s="35" t="s">
        <v>57</v>
      </c>
      <c r="E17" s="40" t="s">
        <v>5</v>
      </c>
    </row>
    <row r="18" spans="1:5" ht="38.25">
      <c r="A18" t="s">
        <v>58</v>
      </c>
      <c r="E18" s="39" t="s">
        <v>76</v>
      </c>
    </row>
    <row r="19" spans="1:13" ht="12.75">
      <c r="A19" t="s">
        <v>47</v>
      </c>
      <c r="C19" s="31" t="s">
        <v>77</v>
      </c>
      <c r="E19" s="33" t="s">
        <v>78</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79</v>
      </c>
      <c s="35" t="s">
        <v>5</v>
      </c>
      <c s="6" t="s">
        <v>80</v>
      </c>
      <c s="36" t="s">
        <v>54</v>
      </c>
      <c s="37">
        <v>13</v>
      </c>
      <c s="36">
        <v>0</v>
      </c>
      <c s="36">
        <f>ROUND(G20*H20,6)</f>
      </c>
      <c r="L20" s="38">
        <v>0</v>
      </c>
      <c s="32">
        <f>ROUND(ROUND(L20,2)*ROUND(G20,3),2)</f>
      </c>
      <c s="36" t="s">
        <v>55</v>
      </c>
      <c>
        <f>(M20*21)/100</f>
      </c>
      <c t="s">
        <v>28</v>
      </c>
    </row>
    <row r="21" spans="1:5" ht="25.5">
      <c r="A21" s="35" t="s">
        <v>56</v>
      </c>
      <c r="E21" s="39" t="s">
        <v>80</v>
      </c>
    </row>
    <row r="22" spans="1:5" ht="12.75">
      <c r="A22" s="35" t="s">
        <v>57</v>
      </c>
      <c r="E22" s="40" t="s">
        <v>5</v>
      </c>
    </row>
    <row r="23" spans="1:5" ht="63.75">
      <c r="A23" t="s">
        <v>58</v>
      </c>
      <c r="E23" s="39" t="s">
        <v>81</v>
      </c>
    </row>
    <row r="24" spans="1:16" ht="25.5">
      <c r="A24" t="s">
        <v>50</v>
      </c>
      <c s="34" t="s">
        <v>82</v>
      </c>
      <c s="34" t="s">
        <v>83</v>
      </c>
      <c s="35" t="s">
        <v>5</v>
      </c>
      <c s="6" t="s">
        <v>84</v>
      </c>
      <c s="36" t="s">
        <v>54</v>
      </c>
      <c s="37">
        <v>1</v>
      </c>
      <c s="36">
        <v>0</v>
      </c>
      <c s="36">
        <f>ROUND(G24*H24,6)</f>
      </c>
      <c r="L24" s="38">
        <v>0</v>
      </c>
      <c s="32">
        <f>ROUND(ROUND(L24,2)*ROUND(G24,3),2)</f>
      </c>
      <c s="36" t="s">
        <v>55</v>
      </c>
      <c>
        <f>(M24*21)/100</f>
      </c>
      <c t="s">
        <v>28</v>
      </c>
    </row>
    <row r="25" spans="1:5" ht="25.5">
      <c r="A25" s="35" t="s">
        <v>56</v>
      </c>
      <c r="E25" s="39" t="s">
        <v>84</v>
      </c>
    </row>
    <row r="26" spans="1:5" ht="12.75">
      <c r="A26" s="35" t="s">
        <v>57</v>
      </c>
      <c r="E26" s="40" t="s">
        <v>5</v>
      </c>
    </row>
    <row r="27" spans="1:5" ht="89.25">
      <c r="A27" t="s">
        <v>58</v>
      </c>
      <c r="E27" s="39" t="s">
        <v>85</v>
      </c>
    </row>
    <row r="28" spans="1:16" ht="25.5">
      <c r="A28" t="s">
        <v>50</v>
      </c>
      <c s="34" t="s">
        <v>86</v>
      </c>
      <c s="34" t="s">
        <v>87</v>
      </c>
      <c s="35" t="s">
        <v>5</v>
      </c>
      <c s="6" t="s">
        <v>88</v>
      </c>
      <c s="36" t="s">
        <v>54</v>
      </c>
      <c s="37">
        <v>1</v>
      </c>
      <c s="36">
        <v>0</v>
      </c>
      <c s="36">
        <f>ROUND(G28*H28,6)</f>
      </c>
      <c r="L28" s="38">
        <v>0</v>
      </c>
      <c s="32">
        <f>ROUND(ROUND(L28,2)*ROUND(G28,3),2)</f>
      </c>
      <c s="36" t="s">
        <v>55</v>
      </c>
      <c>
        <f>(M28*21)/100</f>
      </c>
      <c t="s">
        <v>28</v>
      </c>
    </row>
    <row r="29" spans="1:5" ht="25.5">
      <c r="A29" s="35" t="s">
        <v>56</v>
      </c>
      <c r="E29" s="39" t="s">
        <v>88</v>
      </c>
    </row>
    <row r="30" spans="1:5" ht="12.75">
      <c r="A30" s="35" t="s">
        <v>57</v>
      </c>
      <c r="E30" s="40" t="s">
        <v>5</v>
      </c>
    </row>
    <row r="31" spans="1:5" ht="89.25">
      <c r="A31" t="s">
        <v>58</v>
      </c>
      <c r="E31" s="39" t="s">
        <v>89</v>
      </c>
    </row>
    <row r="32" spans="1:16" ht="25.5">
      <c r="A32" t="s">
        <v>50</v>
      </c>
      <c s="34" t="s">
        <v>27</v>
      </c>
      <c s="34" t="s">
        <v>90</v>
      </c>
      <c s="35" t="s">
        <v>5</v>
      </c>
      <c s="6" t="s">
        <v>91</v>
      </c>
      <c s="36" t="s">
        <v>54</v>
      </c>
      <c s="37">
        <v>1</v>
      </c>
      <c s="36">
        <v>0</v>
      </c>
      <c s="36">
        <f>ROUND(G32*H32,6)</f>
      </c>
      <c r="L32" s="38">
        <v>0</v>
      </c>
      <c s="32">
        <f>ROUND(ROUND(L32,2)*ROUND(G32,3),2)</f>
      </c>
      <c s="36" t="s">
        <v>55</v>
      </c>
      <c>
        <f>(M32*21)/100</f>
      </c>
      <c t="s">
        <v>28</v>
      </c>
    </row>
    <row r="33" spans="1:5" ht="25.5">
      <c r="A33" s="35" t="s">
        <v>56</v>
      </c>
      <c r="E33" s="39" t="s">
        <v>91</v>
      </c>
    </row>
    <row r="34" spans="1:5" ht="12.75">
      <c r="A34" s="35" t="s">
        <v>57</v>
      </c>
      <c r="E34" s="40" t="s">
        <v>5</v>
      </c>
    </row>
    <row r="35" spans="1:5" ht="63.75">
      <c r="A35" t="s">
        <v>58</v>
      </c>
      <c r="E35" s="39" t="s">
        <v>92</v>
      </c>
    </row>
    <row r="36" spans="1:16" ht="25.5">
      <c r="A36" t="s">
        <v>50</v>
      </c>
      <c s="34" t="s">
        <v>93</v>
      </c>
      <c s="34" t="s">
        <v>94</v>
      </c>
      <c s="35" t="s">
        <v>5</v>
      </c>
      <c s="6" t="s">
        <v>95</v>
      </c>
      <c s="36" t="s">
        <v>54</v>
      </c>
      <c s="37">
        <v>1</v>
      </c>
      <c s="36">
        <v>0</v>
      </c>
      <c s="36">
        <f>ROUND(G36*H36,6)</f>
      </c>
      <c r="L36" s="38">
        <v>0</v>
      </c>
      <c s="32">
        <f>ROUND(ROUND(L36,2)*ROUND(G36,3),2)</f>
      </c>
      <c s="36" t="s">
        <v>55</v>
      </c>
      <c>
        <f>(M36*21)/100</f>
      </c>
      <c t="s">
        <v>28</v>
      </c>
    </row>
    <row r="37" spans="1:5" ht="25.5">
      <c r="A37" s="35" t="s">
        <v>56</v>
      </c>
      <c r="E37" s="39" t="s">
        <v>95</v>
      </c>
    </row>
    <row r="38" spans="1:5" ht="12.75">
      <c r="A38" s="35" t="s">
        <v>57</v>
      </c>
      <c r="E38" s="40" t="s">
        <v>5</v>
      </c>
    </row>
    <row r="39" spans="1:5" ht="89.25">
      <c r="A39" t="s">
        <v>58</v>
      </c>
      <c r="E39" s="39" t="s">
        <v>96</v>
      </c>
    </row>
    <row r="40" spans="1:16" ht="25.5">
      <c r="A40" t="s">
        <v>50</v>
      </c>
      <c s="34" t="s">
        <v>97</v>
      </c>
      <c s="34" t="s">
        <v>98</v>
      </c>
      <c s="35" t="s">
        <v>5</v>
      </c>
      <c s="6" t="s">
        <v>99</v>
      </c>
      <c s="36" t="s">
        <v>54</v>
      </c>
      <c s="37">
        <v>1</v>
      </c>
      <c s="36">
        <v>0</v>
      </c>
      <c s="36">
        <f>ROUND(G40*H40,6)</f>
      </c>
      <c r="L40" s="38">
        <v>0</v>
      </c>
      <c s="32">
        <f>ROUND(ROUND(L40,2)*ROUND(G40,3),2)</f>
      </c>
      <c s="36" t="s">
        <v>55</v>
      </c>
      <c>
        <f>(M40*21)/100</f>
      </c>
      <c t="s">
        <v>28</v>
      </c>
    </row>
    <row r="41" spans="1:5" ht="25.5">
      <c r="A41" s="35" t="s">
        <v>56</v>
      </c>
      <c r="E41" s="39" t="s">
        <v>99</v>
      </c>
    </row>
    <row r="42" spans="1:5" ht="12.75">
      <c r="A42" s="35" t="s">
        <v>57</v>
      </c>
      <c r="E42" s="40" t="s">
        <v>5</v>
      </c>
    </row>
    <row r="43" spans="1:5" ht="89.25">
      <c r="A43" t="s">
        <v>58</v>
      </c>
      <c r="E43" s="39" t="s">
        <v>100</v>
      </c>
    </row>
    <row r="44" spans="1:16" ht="25.5">
      <c r="A44" t="s">
        <v>50</v>
      </c>
      <c s="34" t="s">
        <v>65</v>
      </c>
      <c s="34" t="s">
        <v>101</v>
      </c>
      <c s="35" t="s">
        <v>5</v>
      </c>
      <c s="6" t="s">
        <v>102</v>
      </c>
      <c s="36" t="s">
        <v>54</v>
      </c>
      <c s="37">
        <v>1</v>
      </c>
      <c s="36">
        <v>0</v>
      </c>
      <c s="36">
        <f>ROUND(G44*H44,6)</f>
      </c>
      <c r="L44" s="38">
        <v>0</v>
      </c>
      <c s="32">
        <f>ROUND(ROUND(L44,2)*ROUND(G44,3),2)</f>
      </c>
      <c s="36" t="s">
        <v>55</v>
      </c>
      <c>
        <f>(M44*21)/100</f>
      </c>
      <c t="s">
        <v>28</v>
      </c>
    </row>
    <row r="45" spans="1:5" ht="25.5">
      <c r="A45" s="35" t="s">
        <v>56</v>
      </c>
      <c r="E45" s="39" t="s">
        <v>102</v>
      </c>
    </row>
    <row r="46" spans="1:5" ht="12.75">
      <c r="A46" s="35" t="s">
        <v>57</v>
      </c>
      <c r="E46" s="40" t="s">
        <v>5</v>
      </c>
    </row>
    <row r="47" spans="1:5" ht="89.25">
      <c r="A47" t="s">
        <v>58</v>
      </c>
      <c r="E47" s="39" t="s">
        <v>100</v>
      </c>
    </row>
    <row r="48" spans="1:16" ht="25.5">
      <c r="A48" t="s">
        <v>50</v>
      </c>
      <c s="34" t="s">
        <v>103</v>
      </c>
      <c s="34" t="s">
        <v>104</v>
      </c>
      <c s="35" t="s">
        <v>5</v>
      </c>
      <c s="6" t="s">
        <v>105</v>
      </c>
      <c s="36" t="s">
        <v>54</v>
      </c>
      <c s="37">
        <v>1</v>
      </c>
      <c s="36">
        <v>0</v>
      </c>
      <c s="36">
        <f>ROUND(G48*H48,6)</f>
      </c>
      <c r="L48" s="38">
        <v>0</v>
      </c>
      <c s="32">
        <f>ROUND(ROUND(L48,2)*ROUND(G48,3),2)</f>
      </c>
      <c s="36" t="s">
        <v>55</v>
      </c>
      <c>
        <f>(M48*21)/100</f>
      </c>
      <c t="s">
        <v>28</v>
      </c>
    </row>
    <row r="49" spans="1:5" ht="25.5">
      <c r="A49" s="35" t="s">
        <v>56</v>
      </c>
      <c r="E49" s="39" t="s">
        <v>106</v>
      </c>
    </row>
    <row r="50" spans="1:5" ht="12.75">
      <c r="A50" s="35" t="s">
        <v>57</v>
      </c>
      <c r="E50" s="40" t="s">
        <v>5</v>
      </c>
    </row>
    <row r="51" spans="1:5" ht="89.25">
      <c r="A51" t="s">
        <v>58</v>
      </c>
      <c r="E51" s="39" t="s">
        <v>100</v>
      </c>
    </row>
    <row r="52" spans="1:16" ht="25.5">
      <c r="A52" t="s">
        <v>50</v>
      </c>
      <c s="34" t="s">
        <v>107</v>
      </c>
      <c s="34" t="s">
        <v>108</v>
      </c>
      <c s="35" t="s">
        <v>5</v>
      </c>
      <c s="6" t="s">
        <v>109</v>
      </c>
      <c s="36" t="s">
        <v>54</v>
      </c>
      <c s="37">
        <v>1</v>
      </c>
      <c s="36">
        <v>0</v>
      </c>
      <c s="36">
        <f>ROUND(G52*H52,6)</f>
      </c>
      <c r="L52" s="38">
        <v>0</v>
      </c>
      <c s="32">
        <f>ROUND(ROUND(L52,2)*ROUND(G52,3),2)</f>
      </c>
      <c s="36" t="s">
        <v>55</v>
      </c>
      <c>
        <f>(M52*21)/100</f>
      </c>
      <c t="s">
        <v>28</v>
      </c>
    </row>
    <row r="53" spans="1:5" ht="25.5">
      <c r="A53" s="35" t="s">
        <v>56</v>
      </c>
      <c r="E53" s="39" t="s">
        <v>109</v>
      </c>
    </row>
    <row r="54" spans="1:5" ht="12.75">
      <c r="A54" s="35" t="s">
        <v>57</v>
      </c>
      <c r="E54" s="40" t="s">
        <v>5</v>
      </c>
    </row>
    <row r="55" spans="1:5" ht="89.25">
      <c r="A55" t="s">
        <v>58</v>
      </c>
      <c r="E55" s="39" t="s">
        <v>96</v>
      </c>
    </row>
    <row r="56" spans="1:16" ht="25.5">
      <c r="A56" t="s">
        <v>50</v>
      </c>
      <c s="34" t="s">
        <v>110</v>
      </c>
      <c s="34" t="s">
        <v>111</v>
      </c>
      <c s="35" t="s">
        <v>5</v>
      </c>
      <c s="6" t="s">
        <v>112</v>
      </c>
      <c s="36" t="s">
        <v>54</v>
      </c>
      <c s="37">
        <v>1</v>
      </c>
      <c s="36">
        <v>0</v>
      </c>
      <c s="36">
        <f>ROUND(G56*H56,6)</f>
      </c>
      <c r="L56" s="38">
        <v>0</v>
      </c>
      <c s="32">
        <f>ROUND(ROUND(L56,2)*ROUND(G56,3),2)</f>
      </c>
      <c s="36" t="s">
        <v>55</v>
      </c>
      <c>
        <f>(M56*21)/100</f>
      </c>
      <c t="s">
        <v>28</v>
      </c>
    </row>
    <row r="57" spans="1:5" ht="25.5">
      <c r="A57" s="35" t="s">
        <v>56</v>
      </c>
      <c r="E57" s="39" t="s">
        <v>112</v>
      </c>
    </row>
    <row r="58" spans="1:5" ht="12.75">
      <c r="A58" s="35" t="s">
        <v>57</v>
      </c>
      <c r="E58" s="40" t="s">
        <v>5</v>
      </c>
    </row>
    <row r="59" spans="1:5" ht="89.25">
      <c r="A59" t="s">
        <v>58</v>
      </c>
      <c r="E59" s="39" t="s">
        <v>96</v>
      </c>
    </row>
    <row r="60" spans="1:16" ht="25.5">
      <c r="A60" t="s">
        <v>50</v>
      </c>
      <c s="34" t="s">
        <v>113</v>
      </c>
      <c s="34" t="s">
        <v>114</v>
      </c>
      <c s="35" t="s">
        <v>5</v>
      </c>
      <c s="6" t="s">
        <v>115</v>
      </c>
      <c s="36" t="s">
        <v>54</v>
      </c>
      <c s="37">
        <v>1</v>
      </c>
      <c s="36">
        <v>0</v>
      </c>
      <c s="36">
        <f>ROUND(G60*H60,6)</f>
      </c>
      <c r="L60" s="38">
        <v>0</v>
      </c>
      <c s="32">
        <f>ROUND(ROUND(L60,2)*ROUND(G60,3),2)</f>
      </c>
      <c s="36" t="s">
        <v>55</v>
      </c>
      <c>
        <f>(M60*21)/100</f>
      </c>
      <c t="s">
        <v>28</v>
      </c>
    </row>
    <row r="61" spans="1:5" ht="25.5">
      <c r="A61" s="35" t="s">
        <v>56</v>
      </c>
      <c r="E61" s="39" t="s">
        <v>115</v>
      </c>
    </row>
    <row r="62" spans="1:5" ht="12.75">
      <c r="A62" s="35" t="s">
        <v>57</v>
      </c>
      <c r="E62" s="40" t="s">
        <v>5</v>
      </c>
    </row>
    <row r="63" spans="1:5" ht="89.25">
      <c r="A63" t="s">
        <v>58</v>
      </c>
      <c r="E63" s="39" t="s">
        <v>96</v>
      </c>
    </row>
    <row r="64" spans="1:16" ht="25.5">
      <c r="A64" t="s">
        <v>50</v>
      </c>
      <c s="34" t="s">
        <v>116</v>
      </c>
      <c s="34" t="s">
        <v>117</v>
      </c>
      <c s="35" t="s">
        <v>5</v>
      </c>
      <c s="6" t="s">
        <v>118</v>
      </c>
      <c s="36" t="s">
        <v>54</v>
      </c>
      <c s="37">
        <v>1</v>
      </c>
      <c s="36">
        <v>0</v>
      </c>
      <c s="36">
        <f>ROUND(G64*H64,6)</f>
      </c>
      <c r="L64" s="38">
        <v>0</v>
      </c>
      <c s="32">
        <f>ROUND(ROUND(L64,2)*ROUND(G64,3),2)</f>
      </c>
      <c s="36" t="s">
        <v>55</v>
      </c>
      <c>
        <f>(M64*21)/100</f>
      </c>
      <c t="s">
        <v>28</v>
      </c>
    </row>
    <row r="65" spans="1:5" ht="38.25">
      <c r="A65" s="35" t="s">
        <v>56</v>
      </c>
      <c r="E65" s="39" t="s">
        <v>119</v>
      </c>
    </row>
    <row r="66" spans="1:5" ht="12.75">
      <c r="A66" s="35" t="s">
        <v>57</v>
      </c>
      <c r="E66" s="40" t="s">
        <v>5</v>
      </c>
    </row>
    <row r="67" spans="1:5" ht="89.25">
      <c r="A67" t="s">
        <v>58</v>
      </c>
      <c r="E67" s="39" t="s">
        <v>96</v>
      </c>
    </row>
    <row r="68" spans="1:16" ht="25.5">
      <c r="A68" t="s">
        <v>50</v>
      </c>
      <c s="34" t="s">
        <v>120</v>
      </c>
      <c s="34" t="s">
        <v>121</v>
      </c>
      <c s="35" t="s">
        <v>5</v>
      </c>
      <c s="6" t="s">
        <v>122</v>
      </c>
      <c s="36" t="s">
        <v>54</v>
      </c>
      <c s="37">
        <v>1</v>
      </c>
      <c s="36">
        <v>0</v>
      </c>
      <c s="36">
        <f>ROUND(G68*H68,6)</f>
      </c>
      <c r="L68" s="38">
        <v>0</v>
      </c>
      <c s="32">
        <f>ROUND(ROUND(L68,2)*ROUND(G68,3),2)</f>
      </c>
      <c s="36" t="s">
        <v>55</v>
      </c>
      <c>
        <f>(M68*21)/100</f>
      </c>
      <c t="s">
        <v>28</v>
      </c>
    </row>
    <row r="69" spans="1:5" ht="38.25">
      <c r="A69" s="35" t="s">
        <v>56</v>
      </c>
      <c r="E69" s="39" t="s">
        <v>123</v>
      </c>
    </row>
    <row r="70" spans="1:5" ht="12.75">
      <c r="A70" s="35" t="s">
        <v>57</v>
      </c>
      <c r="E70" s="40" t="s">
        <v>5</v>
      </c>
    </row>
    <row r="71" spans="1:5" ht="89.25">
      <c r="A71" t="s">
        <v>58</v>
      </c>
      <c r="E71" s="39" t="s">
        <v>96</v>
      </c>
    </row>
    <row r="72" spans="1:16" ht="25.5">
      <c r="A72" t="s">
        <v>50</v>
      </c>
      <c s="34" t="s">
        <v>124</v>
      </c>
      <c s="34" t="s">
        <v>125</v>
      </c>
      <c s="35" t="s">
        <v>5</v>
      </c>
      <c s="6" t="s">
        <v>126</v>
      </c>
      <c s="36" t="s">
        <v>54</v>
      </c>
      <c s="37">
        <v>1</v>
      </c>
      <c s="36">
        <v>0</v>
      </c>
      <c s="36">
        <f>ROUND(G72*H72,6)</f>
      </c>
      <c r="L72" s="38">
        <v>0</v>
      </c>
      <c s="32">
        <f>ROUND(ROUND(L72,2)*ROUND(G72,3),2)</f>
      </c>
      <c s="36" t="s">
        <v>55</v>
      </c>
      <c>
        <f>(M72*21)/100</f>
      </c>
      <c t="s">
        <v>28</v>
      </c>
    </row>
    <row r="73" spans="1:5" ht="38.25">
      <c r="A73" s="35" t="s">
        <v>56</v>
      </c>
      <c r="E73" s="39" t="s">
        <v>127</v>
      </c>
    </row>
    <row r="74" spans="1:5" ht="12.75">
      <c r="A74" s="35" t="s">
        <v>57</v>
      </c>
      <c r="E74" s="40" t="s">
        <v>5</v>
      </c>
    </row>
    <row r="75" spans="1:5" ht="89.25">
      <c r="A75" t="s">
        <v>58</v>
      </c>
      <c r="E75" s="39" t="s">
        <v>100</v>
      </c>
    </row>
    <row r="76" spans="1:16" ht="25.5">
      <c r="A76" t="s">
        <v>50</v>
      </c>
      <c s="34" t="s">
        <v>128</v>
      </c>
      <c s="34" t="s">
        <v>129</v>
      </c>
      <c s="35" t="s">
        <v>5</v>
      </c>
      <c s="6" t="s">
        <v>130</v>
      </c>
      <c s="36" t="s">
        <v>54</v>
      </c>
      <c s="37">
        <v>1</v>
      </c>
      <c s="36">
        <v>0</v>
      </c>
      <c s="36">
        <f>ROUND(G76*H76,6)</f>
      </c>
      <c r="L76" s="38">
        <v>0</v>
      </c>
      <c s="32">
        <f>ROUND(ROUND(L76,2)*ROUND(G76,3),2)</f>
      </c>
      <c s="36" t="s">
        <v>55</v>
      </c>
      <c>
        <f>(M76*21)/100</f>
      </c>
      <c t="s">
        <v>28</v>
      </c>
    </row>
    <row r="77" spans="1:5" ht="25.5">
      <c r="A77" s="35" t="s">
        <v>56</v>
      </c>
      <c r="E77" s="39" t="s">
        <v>130</v>
      </c>
    </row>
    <row r="78" spans="1:5" ht="12.75">
      <c r="A78" s="35" t="s">
        <v>57</v>
      </c>
      <c r="E78" s="40" t="s">
        <v>5</v>
      </c>
    </row>
    <row r="79" spans="1:5" ht="89.25">
      <c r="A79" t="s">
        <v>58</v>
      </c>
      <c r="E79" s="39" t="s">
        <v>96</v>
      </c>
    </row>
    <row r="80" spans="1:16" ht="25.5">
      <c r="A80" t="s">
        <v>50</v>
      </c>
      <c s="34" t="s">
        <v>131</v>
      </c>
      <c s="34" t="s">
        <v>132</v>
      </c>
      <c s="35" t="s">
        <v>5</v>
      </c>
      <c s="6" t="s">
        <v>133</v>
      </c>
      <c s="36" t="s">
        <v>54</v>
      </c>
      <c s="37">
        <v>1</v>
      </c>
      <c s="36">
        <v>0</v>
      </c>
      <c s="36">
        <f>ROUND(G80*H80,6)</f>
      </c>
      <c r="L80" s="38">
        <v>0</v>
      </c>
      <c s="32">
        <f>ROUND(ROUND(L80,2)*ROUND(G80,3),2)</f>
      </c>
      <c s="36" t="s">
        <v>55</v>
      </c>
      <c>
        <f>(M80*21)/100</f>
      </c>
      <c t="s">
        <v>28</v>
      </c>
    </row>
    <row r="81" spans="1:5" ht="38.25">
      <c r="A81" s="35" t="s">
        <v>56</v>
      </c>
      <c r="E81" s="39" t="s">
        <v>134</v>
      </c>
    </row>
    <row r="82" spans="1:5" ht="12.75">
      <c r="A82" s="35" t="s">
        <v>57</v>
      </c>
      <c r="E82" s="40" t="s">
        <v>5</v>
      </c>
    </row>
    <row r="83" spans="1:5" ht="89.25">
      <c r="A83" t="s">
        <v>58</v>
      </c>
      <c r="E83" s="39" t="s">
        <v>96</v>
      </c>
    </row>
    <row r="84" spans="1:16" ht="25.5">
      <c r="A84" t="s">
        <v>50</v>
      </c>
      <c s="34" t="s">
        <v>135</v>
      </c>
      <c s="34" t="s">
        <v>136</v>
      </c>
      <c s="35" t="s">
        <v>5</v>
      </c>
      <c s="6" t="s">
        <v>137</v>
      </c>
      <c s="36" t="s">
        <v>54</v>
      </c>
      <c s="37">
        <v>1</v>
      </c>
      <c s="36">
        <v>0</v>
      </c>
      <c s="36">
        <f>ROUND(G84*H84,6)</f>
      </c>
      <c r="L84" s="38">
        <v>0</v>
      </c>
      <c s="32">
        <f>ROUND(ROUND(L84,2)*ROUND(G84,3),2)</f>
      </c>
      <c s="36" t="s">
        <v>55</v>
      </c>
      <c>
        <f>(M84*21)/100</f>
      </c>
      <c t="s">
        <v>28</v>
      </c>
    </row>
    <row r="85" spans="1:5" ht="25.5">
      <c r="A85" s="35" t="s">
        <v>56</v>
      </c>
      <c r="E85" s="39" t="s">
        <v>137</v>
      </c>
    </row>
    <row r="86" spans="1:5" ht="12.75">
      <c r="A86" s="35" t="s">
        <v>57</v>
      </c>
      <c r="E86" s="40" t="s">
        <v>5</v>
      </c>
    </row>
    <row r="87" spans="1:5" ht="89.25">
      <c r="A87" t="s">
        <v>58</v>
      </c>
      <c r="E87" s="39" t="s">
        <v>96</v>
      </c>
    </row>
    <row r="88" spans="1:16" ht="25.5">
      <c r="A88" t="s">
        <v>50</v>
      </c>
      <c s="34" t="s">
        <v>138</v>
      </c>
      <c s="34" t="s">
        <v>139</v>
      </c>
      <c s="35" t="s">
        <v>5</v>
      </c>
      <c s="6" t="s">
        <v>140</v>
      </c>
      <c s="36" t="s">
        <v>54</v>
      </c>
      <c s="37">
        <v>1</v>
      </c>
      <c s="36">
        <v>0</v>
      </c>
      <c s="36">
        <f>ROUND(G88*H88,6)</f>
      </c>
      <c r="L88" s="38">
        <v>0</v>
      </c>
      <c s="32">
        <f>ROUND(ROUND(L88,2)*ROUND(G88,3),2)</f>
      </c>
      <c s="36" t="s">
        <v>55</v>
      </c>
      <c>
        <f>(M88*21)/100</f>
      </c>
      <c t="s">
        <v>28</v>
      </c>
    </row>
    <row r="89" spans="1:5" ht="25.5">
      <c r="A89" s="35" t="s">
        <v>56</v>
      </c>
      <c r="E89" s="39" t="s">
        <v>141</v>
      </c>
    </row>
    <row r="90" spans="1:5" ht="12.75">
      <c r="A90" s="35" t="s">
        <v>57</v>
      </c>
      <c r="E90" s="40" t="s">
        <v>5</v>
      </c>
    </row>
    <row r="91" spans="1:5" ht="89.25">
      <c r="A91" t="s">
        <v>58</v>
      </c>
      <c r="E91" s="39" t="s">
        <v>96</v>
      </c>
    </row>
    <row r="92" spans="1:16" ht="25.5">
      <c r="A92" t="s">
        <v>50</v>
      </c>
      <c s="34" t="s">
        <v>142</v>
      </c>
      <c s="34" t="s">
        <v>143</v>
      </c>
      <c s="35" t="s">
        <v>5</v>
      </c>
      <c s="6" t="s">
        <v>144</v>
      </c>
      <c s="36" t="s">
        <v>54</v>
      </c>
      <c s="37">
        <v>1</v>
      </c>
      <c s="36">
        <v>0</v>
      </c>
      <c s="36">
        <f>ROUND(G92*H92,6)</f>
      </c>
      <c r="L92" s="38">
        <v>0</v>
      </c>
      <c s="32">
        <f>ROUND(ROUND(L92,2)*ROUND(G92,3),2)</f>
      </c>
      <c s="36" t="s">
        <v>55</v>
      </c>
      <c>
        <f>(M92*21)/100</f>
      </c>
      <c t="s">
        <v>28</v>
      </c>
    </row>
    <row r="93" spans="1:5" ht="38.25">
      <c r="A93" s="35" t="s">
        <v>56</v>
      </c>
      <c r="E93" s="39" t="s">
        <v>145</v>
      </c>
    </row>
    <row r="94" spans="1:5" ht="12.75">
      <c r="A94" s="35" t="s">
        <v>57</v>
      </c>
      <c r="E94" s="40" t="s">
        <v>5</v>
      </c>
    </row>
    <row r="95" spans="1:5" ht="89.25">
      <c r="A95" t="s">
        <v>58</v>
      </c>
      <c r="E95" s="39" t="s">
        <v>96</v>
      </c>
    </row>
    <row r="96" spans="1:16" ht="25.5">
      <c r="A96" t="s">
        <v>50</v>
      </c>
      <c s="34" t="s">
        <v>146</v>
      </c>
      <c s="34" t="s">
        <v>147</v>
      </c>
      <c s="35" t="s">
        <v>5</v>
      </c>
      <c s="6" t="s">
        <v>148</v>
      </c>
      <c s="36" t="s">
        <v>54</v>
      </c>
      <c s="37">
        <v>1</v>
      </c>
      <c s="36">
        <v>0</v>
      </c>
      <c s="36">
        <f>ROUND(G96*H96,6)</f>
      </c>
      <c r="L96" s="38">
        <v>0</v>
      </c>
      <c s="32">
        <f>ROUND(ROUND(L96,2)*ROUND(G96,3),2)</f>
      </c>
      <c s="36" t="s">
        <v>55</v>
      </c>
      <c>
        <f>(M96*21)/100</f>
      </c>
      <c t="s">
        <v>28</v>
      </c>
    </row>
    <row r="97" spans="1:5" ht="25.5">
      <c r="A97" s="35" t="s">
        <v>56</v>
      </c>
      <c r="E97" s="39" t="s">
        <v>148</v>
      </c>
    </row>
    <row r="98" spans="1:5" ht="12.75">
      <c r="A98" s="35" t="s">
        <v>57</v>
      </c>
      <c r="E98" s="40" t="s">
        <v>5</v>
      </c>
    </row>
    <row r="99" spans="1:5" ht="89.25">
      <c r="A99" t="s">
        <v>58</v>
      </c>
      <c r="E99" s="39" t="s">
        <v>96</v>
      </c>
    </row>
    <row r="100" spans="1:16" ht="25.5">
      <c r="A100" t="s">
        <v>50</v>
      </c>
      <c s="34" t="s">
        <v>149</v>
      </c>
      <c s="34" t="s">
        <v>150</v>
      </c>
      <c s="35" t="s">
        <v>5</v>
      </c>
      <c s="6" t="s">
        <v>151</v>
      </c>
      <c s="36" t="s">
        <v>54</v>
      </c>
      <c s="37">
        <v>1</v>
      </c>
      <c s="36">
        <v>0</v>
      </c>
      <c s="36">
        <f>ROUND(G100*H100,6)</f>
      </c>
      <c r="L100" s="38">
        <v>0</v>
      </c>
      <c s="32">
        <f>ROUND(ROUND(L100,2)*ROUND(G100,3),2)</f>
      </c>
      <c s="36" t="s">
        <v>55</v>
      </c>
      <c>
        <f>(M100*21)/100</f>
      </c>
      <c t="s">
        <v>28</v>
      </c>
    </row>
    <row r="101" spans="1:5" ht="25.5">
      <c r="A101" s="35" t="s">
        <v>56</v>
      </c>
      <c r="E101" s="39" t="s">
        <v>151</v>
      </c>
    </row>
    <row r="102" spans="1:5" ht="12.75">
      <c r="A102" s="35" t="s">
        <v>57</v>
      </c>
      <c r="E102" s="40" t="s">
        <v>5</v>
      </c>
    </row>
    <row r="103" spans="1:5" ht="89.25">
      <c r="A103" t="s">
        <v>58</v>
      </c>
      <c r="E103" s="39" t="s">
        <v>96</v>
      </c>
    </row>
    <row r="104" spans="1:16" ht="25.5">
      <c r="A104" t="s">
        <v>50</v>
      </c>
      <c s="34" t="s">
        <v>152</v>
      </c>
      <c s="34" t="s">
        <v>153</v>
      </c>
      <c s="35" t="s">
        <v>5</v>
      </c>
      <c s="6" t="s">
        <v>154</v>
      </c>
      <c s="36" t="s">
        <v>54</v>
      </c>
      <c s="37">
        <v>1</v>
      </c>
      <c s="36">
        <v>0</v>
      </c>
      <c s="36">
        <f>ROUND(G104*H104,6)</f>
      </c>
      <c r="L104" s="38">
        <v>0</v>
      </c>
      <c s="32">
        <f>ROUND(ROUND(L104,2)*ROUND(G104,3),2)</f>
      </c>
      <c s="36" t="s">
        <v>55</v>
      </c>
      <c>
        <f>(M104*21)/100</f>
      </c>
      <c t="s">
        <v>28</v>
      </c>
    </row>
    <row r="105" spans="1:5" ht="25.5">
      <c r="A105" s="35" t="s">
        <v>56</v>
      </c>
      <c r="E105" s="39" t="s">
        <v>154</v>
      </c>
    </row>
    <row r="106" spans="1:5" ht="12.75">
      <c r="A106" s="35" t="s">
        <v>57</v>
      </c>
      <c r="E106" s="40" t="s">
        <v>5</v>
      </c>
    </row>
    <row r="107" spans="1:5" ht="89.25">
      <c r="A107" t="s">
        <v>58</v>
      </c>
      <c r="E107" s="39" t="s">
        <v>96</v>
      </c>
    </row>
    <row r="108" spans="1:16" ht="25.5">
      <c r="A108" t="s">
        <v>50</v>
      </c>
      <c s="34" t="s">
        <v>155</v>
      </c>
      <c s="34" t="s">
        <v>156</v>
      </c>
      <c s="35" t="s">
        <v>5</v>
      </c>
      <c s="6" t="s">
        <v>157</v>
      </c>
      <c s="36" t="s">
        <v>54</v>
      </c>
      <c s="37">
        <v>1</v>
      </c>
      <c s="36">
        <v>0</v>
      </c>
      <c s="36">
        <f>ROUND(G108*H108,6)</f>
      </c>
      <c r="L108" s="38">
        <v>0</v>
      </c>
      <c s="32">
        <f>ROUND(ROUND(L108,2)*ROUND(G108,3),2)</f>
      </c>
      <c s="36" t="s">
        <v>55</v>
      </c>
      <c>
        <f>(M108*21)/100</f>
      </c>
      <c t="s">
        <v>28</v>
      </c>
    </row>
    <row r="109" spans="1:5" ht="25.5">
      <c r="A109" s="35" t="s">
        <v>56</v>
      </c>
      <c r="E109" s="39" t="s">
        <v>157</v>
      </c>
    </row>
    <row r="110" spans="1:5" ht="12.75">
      <c r="A110" s="35" t="s">
        <v>57</v>
      </c>
      <c r="E110" s="40" t="s">
        <v>5</v>
      </c>
    </row>
    <row r="111" spans="1:5" ht="89.25">
      <c r="A111" t="s">
        <v>58</v>
      </c>
      <c r="E111" s="39" t="s">
        <v>96</v>
      </c>
    </row>
    <row r="112" spans="1:16" ht="25.5">
      <c r="A112" t="s">
        <v>50</v>
      </c>
      <c s="34" t="s">
        <v>158</v>
      </c>
      <c s="34" t="s">
        <v>159</v>
      </c>
      <c s="35" t="s">
        <v>5</v>
      </c>
      <c s="6" t="s">
        <v>160</v>
      </c>
      <c s="36" t="s">
        <v>54</v>
      </c>
      <c s="37">
        <v>1</v>
      </c>
      <c s="36">
        <v>0</v>
      </c>
      <c s="36">
        <f>ROUND(G112*H112,6)</f>
      </c>
      <c r="L112" s="38">
        <v>0</v>
      </c>
      <c s="32">
        <f>ROUND(ROUND(L112,2)*ROUND(G112,3),2)</f>
      </c>
      <c s="36" t="s">
        <v>55</v>
      </c>
      <c>
        <f>(M112*21)/100</f>
      </c>
      <c t="s">
        <v>28</v>
      </c>
    </row>
    <row r="113" spans="1:5" ht="25.5">
      <c r="A113" s="35" t="s">
        <v>56</v>
      </c>
      <c r="E113" s="39" t="s">
        <v>160</v>
      </c>
    </row>
    <row r="114" spans="1:5" ht="12.75">
      <c r="A114" s="35" t="s">
        <v>57</v>
      </c>
      <c r="E114" s="40" t="s">
        <v>5</v>
      </c>
    </row>
    <row r="115" spans="1:5" ht="89.25">
      <c r="A115" t="s">
        <v>58</v>
      </c>
      <c r="E115" s="39" t="s">
        <v>96</v>
      </c>
    </row>
    <row r="116" spans="1:16" ht="25.5">
      <c r="A116" t="s">
        <v>50</v>
      </c>
      <c s="34" t="s">
        <v>161</v>
      </c>
      <c s="34" t="s">
        <v>162</v>
      </c>
      <c s="35" t="s">
        <v>5</v>
      </c>
      <c s="6" t="s">
        <v>163</v>
      </c>
      <c s="36" t="s">
        <v>54</v>
      </c>
      <c s="37">
        <v>1</v>
      </c>
      <c s="36">
        <v>0</v>
      </c>
      <c s="36">
        <f>ROUND(G116*H116,6)</f>
      </c>
      <c r="L116" s="38">
        <v>0</v>
      </c>
      <c s="32">
        <f>ROUND(ROUND(L116,2)*ROUND(G116,3),2)</f>
      </c>
      <c s="36" t="s">
        <v>55</v>
      </c>
      <c>
        <f>(M116*21)/100</f>
      </c>
      <c t="s">
        <v>28</v>
      </c>
    </row>
    <row r="117" spans="1:5" ht="25.5">
      <c r="A117" s="35" t="s">
        <v>56</v>
      </c>
      <c r="E117" s="39" t="s">
        <v>163</v>
      </c>
    </row>
    <row r="118" spans="1:5" ht="12.75">
      <c r="A118" s="35" t="s">
        <v>57</v>
      </c>
      <c r="E118" s="40" t="s">
        <v>5</v>
      </c>
    </row>
    <row r="119" spans="1:5" ht="89.25">
      <c r="A119" t="s">
        <v>58</v>
      </c>
      <c r="E119" s="39" t="s">
        <v>96</v>
      </c>
    </row>
    <row r="120" spans="1:13" ht="12.75">
      <c r="A120" t="s">
        <v>47</v>
      </c>
      <c r="C120" s="31" t="s">
        <v>164</v>
      </c>
      <c r="E120" s="33" t="s">
        <v>165</v>
      </c>
      <c r="J120" s="32">
        <f>0</f>
      </c>
      <c s="32">
        <f>0</f>
      </c>
      <c s="32">
        <f>0+L121</f>
      </c>
      <c s="32">
        <f>0+M121</f>
      </c>
    </row>
    <row r="121" spans="1:16" ht="12.75">
      <c r="A121" t="s">
        <v>50</v>
      </c>
      <c s="34" t="s">
        <v>166</v>
      </c>
      <c s="34" t="s">
        <v>167</v>
      </c>
      <c s="35" t="s">
        <v>5</v>
      </c>
      <c s="6" t="s">
        <v>168</v>
      </c>
      <c s="36" t="s">
        <v>54</v>
      </c>
      <c s="37">
        <v>2</v>
      </c>
      <c s="36">
        <v>0</v>
      </c>
      <c s="36">
        <f>ROUND(G121*H121,6)</f>
      </c>
      <c r="L121" s="38">
        <v>0</v>
      </c>
      <c s="32">
        <f>ROUND(ROUND(L121,2)*ROUND(G121,3),2)</f>
      </c>
      <c s="36" t="s">
        <v>55</v>
      </c>
      <c>
        <f>(M121*21)/100</f>
      </c>
      <c t="s">
        <v>28</v>
      </c>
    </row>
    <row r="122" spans="1:5" ht="12.75">
      <c r="A122" s="35" t="s">
        <v>56</v>
      </c>
      <c r="E122" s="39" t="s">
        <v>168</v>
      </c>
    </row>
    <row r="123" spans="1:5" ht="12.75">
      <c r="A123" s="35" t="s">
        <v>57</v>
      </c>
      <c r="E123" s="40" t="s">
        <v>5</v>
      </c>
    </row>
    <row r="124" spans="1:5" ht="63.75">
      <c r="A124" t="s">
        <v>58</v>
      </c>
      <c r="E124" s="39" t="s">
        <v>169</v>
      </c>
    </row>
    <row r="125" spans="1:13" ht="12.75">
      <c r="A125" t="s">
        <v>47</v>
      </c>
      <c r="C125" s="31" t="s">
        <v>170</v>
      </c>
      <c r="E125" s="33" t="s">
        <v>171</v>
      </c>
      <c r="J125" s="32">
        <f>0</f>
      </c>
      <c s="32">
        <f>0</f>
      </c>
      <c s="32">
        <f>0+L126+L130+L134+L138+L142+L146+L150+L154+L158+L162+L166+L170</f>
      </c>
      <c s="32">
        <f>0+M126+M130+M134+M138+M142+M146+M150+M154+M158+M162+M166+M170</f>
      </c>
    </row>
    <row r="126" spans="1:16" ht="12.75">
      <c r="A126" t="s">
        <v>50</v>
      </c>
      <c s="34" t="s">
        <v>172</v>
      </c>
      <c s="34" t="s">
        <v>173</v>
      </c>
      <c s="35" t="s">
        <v>5</v>
      </c>
      <c s="6" t="s">
        <v>174</v>
      </c>
      <c s="36" t="s">
        <v>74</v>
      </c>
      <c s="37">
        <v>10</v>
      </c>
      <c s="36">
        <v>0</v>
      </c>
      <c s="36">
        <f>ROUND(G126*H126,6)</f>
      </c>
      <c r="L126" s="38">
        <v>0</v>
      </c>
      <c s="32">
        <f>ROUND(ROUND(L126,2)*ROUND(G126,3),2)</f>
      </c>
      <c s="36" t="s">
        <v>55</v>
      </c>
      <c>
        <f>(M126*21)/100</f>
      </c>
      <c t="s">
        <v>28</v>
      </c>
    </row>
    <row r="127" spans="1:5" ht="12.75">
      <c r="A127" s="35" t="s">
        <v>56</v>
      </c>
      <c r="E127" s="39" t="s">
        <v>174</v>
      </c>
    </row>
    <row r="128" spans="1:5" ht="12.75">
      <c r="A128" s="35" t="s">
        <v>57</v>
      </c>
      <c r="E128" s="40" t="s">
        <v>5</v>
      </c>
    </row>
    <row r="129" spans="1:5" ht="63.75">
      <c r="A129" t="s">
        <v>58</v>
      </c>
      <c r="E129" s="39" t="s">
        <v>175</v>
      </c>
    </row>
    <row r="130" spans="1:16" ht="25.5">
      <c r="A130" t="s">
        <v>50</v>
      </c>
      <c s="34" t="s">
        <v>176</v>
      </c>
      <c s="34" t="s">
        <v>177</v>
      </c>
      <c s="35" t="s">
        <v>5</v>
      </c>
      <c s="6" t="s">
        <v>178</v>
      </c>
      <c s="36" t="s">
        <v>54</v>
      </c>
      <c s="37">
        <v>1</v>
      </c>
      <c s="36">
        <v>0</v>
      </c>
      <c s="36">
        <f>ROUND(G130*H130,6)</f>
      </c>
      <c r="L130" s="38">
        <v>0</v>
      </c>
      <c s="32">
        <f>ROUND(ROUND(L130,2)*ROUND(G130,3),2)</f>
      </c>
      <c s="36" t="s">
        <v>55</v>
      </c>
      <c>
        <f>(M130*21)/100</f>
      </c>
      <c t="s">
        <v>28</v>
      </c>
    </row>
    <row r="131" spans="1:5" ht="25.5">
      <c r="A131" s="35" t="s">
        <v>56</v>
      </c>
      <c r="E131" s="39" t="s">
        <v>178</v>
      </c>
    </row>
    <row r="132" spans="1:5" ht="12.75">
      <c r="A132" s="35" t="s">
        <v>57</v>
      </c>
      <c r="E132" s="40" t="s">
        <v>5</v>
      </c>
    </row>
    <row r="133" spans="1:5" ht="409.5">
      <c r="A133" t="s">
        <v>58</v>
      </c>
      <c r="E133" s="39" t="s">
        <v>179</v>
      </c>
    </row>
    <row r="134" spans="1:16" ht="25.5">
      <c r="A134" t="s">
        <v>50</v>
      </c>
      <c s="34" t="s">
        <v>180</v>
      </c>
      <c s="34" t="s">
        <v>181</v>
      </c>
      <c s="35" t="s">
        <v>5</v>
      </c>
      <c s="6" t="s">
        <v>182</v>
      </c>
      <c s="36" t="s">
        <v>54</v>
      </c>
      <c s="37">
        <v>1</v>
      </c>
      <c s="36">
        <v>0</v>
      </c>
      <c s="36">
        <f>ROUND(G134*H134,6)</f>
      </c>
      <c r="L134" s="38">
        <v>0</v>
      </c>
      <c s="32">
        <f>ROUND(ROUND(L134,2)*ROUND(G134,3),2)</f>
      </c>
      <c s="36" t="s">
        <v>55</v>
      </c>
      <c>
        <f>(M134*21)/100</f>
      </c>
      <c t="s">
        <v>28</v>
      </c>
    </row>
    <row r="135" spans="1:5" ht="25.5">
      <c r="A135" s="35" t="s">
        <v>56</v>
      </c>
      <c r="E135" s="39" t="s">
        <v>182</v>
      </c>
    </row>
    <row r="136" spans="1:5" ht="12.75">
      <c r="A136" s="35" t="s">
        <v>57</v>
      </c>
      <c r="E136" s="40" t="s">
        <v>5</v>
      </c>
    </row>
    <row r="137" spans="1:5" ht="409.5">
      <c r="A137" t="s">
        <v>58</v>
      </c>
      <c r="E137" s="39" t="s">
        <v>183</v>
      </c>
    </row>
    <row r="138" spans="1:16" ht="25.5">
      <c r="A138" t="s">
        <v>50</v>
      </c>
      <c s="34" t="s">
        <v>184</v>
      </c>
      <c s="34" t="s">
        <v>185</v>
      </c>
      <c s="35" t="s">
        <v>5</v>
      </c>
      <c s="6" t="s">
        <v>186</v>
      </c>
      <c s="36" t="s">
        <v>54</v>
      </c>
      <c s="37">
        <v>1</v>
      </c>
      <c s="36">
        <v>0</v>
      </c>
      <c s="36">
        <f>ROUND(G138*H138,6)</f>
      </c>
      <c r="L138" s="38">
        <v>0</v>
      </c>
      <c s="32">
        <f>ROUND(ROUND(L138,2)*ROUND(G138,3),2)</f>
      </c>
      <c s="36" t="s">
        <v>55</v>
      </c>
      <c>
        <f>(M138*21)/100</f>
      </c>
      <c t="s">
        <v>28</v>
      </c>
    </row>
    <row r="139" spans="1:5" ht="25.5">
      <c r="A139" s="35" t="s">
        <v>56</v>
      </c>
      <c r="E139" s="39" t="s">
        <v>186</v>
      </c>
    </row>
    <row r="140" spans="1:5" ht="12.75">
      <c r="A140" s="35" t="s">
        <v>57</v>
      </c>
      <c r="E140" s="40" t="s">
        <v>5</v>
      </c>
    </row>
    <row r="141" spans="1:5" ht="216.75">
      <c r="A141" t="s">
        <v>58</v>
      </c>
      <c r="E141" s="39" t="s">
        <v>187</v>
      </c>
    </row>
    <row r="142" spans="1:16" ht="12.75">
      <c r="A142" t="s">
        <v>50</v>
      </c>
      <c s="34" t="s">
        <v>188</v>
      </c>
      <c s="34" t="s">
        <v>189</v>
      </c>
      <c s="35" t="s">
        <v>5</v>
      </c>
      <c s="6" t="s">
        <v>190</v>
      </c>
      <c s="36" t="s">
        <v>191</v>
      </c>
      <c s="37">
        <v>5</v>
      </c>
      <c s="36">
        <v>0</v>
      </c>
      <c s="36">
        <f>ROUND(G142*H142,6)</f>
      </c>
      <c r="L142" s="38">
        <v>0</v>
      </c>
      <c s="32">
        <f>ROUND(ROUND(L142,2)*ROUND(G142,3),2)</f>
      </c>
      <c s="36" t="s">
        <v>55</v>
      </c>
      <c>
        <f>(M142*21)/100</f>
      </c>
      <c t="s">
        <v>28</v>
      </c>
    </row>
    <row r="143" spans="1:5" ht="12.75">
      <c r="A143" s="35" t="s">
        <v>56</v>
      </c>
      <c r="E143" s="39" t="s">
        <v>190</v>
      </c>
    </row>
    <row r="144" spans="1:5" ht="12.75">
      <c r="A144" s="35" t="s">
        <v>57</v>
      </c>
      <c r="E144" s="40" t="s">
        <v>5</v>
      </c>
    </row>
    <row r="145" spans="1:5" ht="89.25">
      <c r="A145" t="s">
        <v>58</v>
      </c>
      <c r="E145" s="39" t="s">
        <v>192</v>
      </c>
    </row>
    <row r="146" spans="1:16" ht="12.75">
      <c r="A146" t="s">
        <v>50</v>
      </c>
      <c s="34" t="s">
        <v>193</v>
      </c>
      <c s="34" t="s">
        <v>194</v>
      </c>
      <c s="35" t="s">
        <v>5</v>
      </c>
      <c s="6" t="s">
        <v>195</v>
      </c>
      <c s="36" t="s">
        <v>191</v>
      </c>
      <c s="37">
        <v>2</v>
      </c>
      <c s="36">
        <v>0</v>
      </c>
      <c s="36">
        <f>ROUND(G146*H146,6)</f>
      </c>
      <c r="L146" s="38">
        <v>0</v>
      </c>
      <c s="32">
        <f>ROUND(ROUND(L146,2)*ROUND(G146,3),2)</f>
      </c>
      <c s="36" t="s">
        <v>55</v>
      </c>
      <c>
        <f>(M146*21)/100</f>
      </c>
      <c t="s">
        <v>28</v>
      </c>
    </row>
    <row r="147" spans="1:5" ht="12.75">
      <c r="A147" s="35" t="s">
        <v>56</v>
      </c>
      <c r="E147" s="39" t="s">
        <v>195</v>
      </c>
    </row>
    <row r="148" spans="1:5" ht="12.75">
      <c r="A148" s="35" t="s">
        <v>57</v>
      </c>
      <c r="E148" s="40" t="s">
        <v>5</v>
      </c>
    </row>
    <row r="149" spans="1:5" ht="165.75">
      <c r="A149" t="s">
        <v>58</v>
      </c>
      <c r="E149" s="39" t="s">
        <v>196</v>
      </c>
    </row>
    <row r="150" spans="1:16" ht="12.75">
      <c r="A150" t="s">
        <v>50</v>
      </c>
      <c s="34" t="s">
        <v>197</v>
      </c>
      <c s="34" t="s">
        <v>198</v>
      </c>
      <c s="35" t="s">
        <v>5</v>
      </c>
      <c s="6" t="s">
        <v>199</v>
      </c>
      <c s="36" t="s">
        <v>191</v>
      </c>
      <c s="37">
        <v>6</v>
      </c>
      <c s="36">
        <v>0</v>
      </c>
      <c s="36">
        <f>ROUND(G150*H150,6)</f>
      </c>
      <c r="L150" s="38">
        <v>0</v>
      </c>
      <c s="32">
        <f>ROUND(ROUND(L150,2)*ROUND(G150,3),2)</f>
      </c>
      <c s="36" t="s">
        <v>55</v>
      </c>
      <c>
        <f>(M150*21)/100</f>
      </c>
      <c t="s">
        <v>28</v>
      </c>
    </row>
    <row r="151" spans="1:5" ht="12.75">
      <c r="A151" s="35" t="s">
        <v>56</v>
      </c>
      <c r="E151" s="39" t="s">
        <v>199</v>
      </c>
    </row>
    <row r="152" spans="1:5" ht="12.75">
      <c r="A152" s="35" t="s">
        <v>57</v>
      </c>
      <c r="E152" s="40" t="s">
        <v>5</v>
      </c>
    </row>
    <row r="153" spans="1:5" ht="89.25">
      <c r="A153" t="s">
        <v>58</v>
      </c>
      <c r="E153" s="39" t="s">
        <v>200</v>
      </c>
    </row>
    <row r="154" spans="1:16" ht="25.5">
      <c r="A154" t="s">
        <v>50</v>
      </c>
      <c s="34" t="s">
        <v>201</v>
      </c>
      <c s="34" t="s">
        <v>202</v>
      </c>
      <c s="35" t="s">
        <v>5</v>
      </c>
      <c s="6" t="s">
        <v>203</v>
      </c>
      <c s="36" t="s">
        <v>54</v>
      </c>
      <c s="37">
        <v>1</v>
      </c>
      <c s="36">
        <v>0</v>
      </c>
      <c s="36">
        <f>ROUND(G154*H154,6)</f>
      </c>
      <c r="L154" s="38">
        <v>0</v>
      </c>
      <c s="32">
        <f>ROUND(ROUND(L154,2)*ROUND(G154,3),2)</f>
      </c>
      <c s="36" t="s">
        <v>55</v>
      </c>
      <c>
        <f>(M154*21)/100</f>
      </c>
      <c t="s">
        <v>28</v>
      </c>
    </row>
    <row r="155" spans="1:5" ht="25.5">
      <c r="A155" s="35" t="s">
        <v>56</v>
      </c>
      <c r="E155" s="39" t="s">
        <v>203</v>
      </c>
    </row>
    <row r="156" spans="1:5" ht="12.75">
      <c r="A156" s="35" t="s">
        <v>57</v>
      </c>
      <c r="E156" s="40" t="s">
        <v>5</v>
      </c>
    </row>
    <row r="157" spans="1:5" ht="409.5">
      <c r="A157" t="s">
        <v>58</v>
      </c>
      <c r="E157" s="39" t="s">
        <v>204</v>
      </c>
    </row>
    <row r="158" spans="1:16" ht="25.5">
      <c r="A158" t="s">
        <v>50</v>
      </c>
      <c s="34" t="s">
        <v>205</v>
      </c>
      <c s="34" t="s">
        <v>206</v>
      </c>
      <c s="35" t="s">
        <v>5</v>
      </c>
      <c s="6" t="s">
        <v>207</v>
      </c>
      <c s="36" t="s">
        <v>191</v>
      </c>
      <c s="37">
        <v>5</v>
      </c>
      <c s="36">
        <v>0</v>
      </c>
      <c s="36">
        <f>ROUND(G158*H158,6)</f>
      </c>
      <c r="L158" s="38">
        <v>0</v>
      </c>
      <c s="32">
        <f>ROUND(ROUND(L158,2)*ROUND(G158,3),2)</f>
      </c>
      <c s="36" t="s">
        <v>55</v>
      </c>
      <c>
        <f>(M158*21)/100</f>
      </c>
      <c t="s">
        <v>28</v>
      </c>
    </row>
    <row r="159" spans="1:5" ht="25.5">
      <c r="A159" s="35" t="s">
        <v>56</v>
      </c>
      <c r="E159" s="39" t="s">
        <v>207</v>
      </c>
    </row>
    <row r="160" spans="1:5" ht="12.75">
      <c r="A160" s="35" t="s">
        <v>57</v>
      </c>
      <c r="E160" s="40" t="s">
        <v>5</v>
      </c>
    </row>
    <row r="161" spans="1:5" ht="114.75">
      <c r="A161" t="s">
        <v>58</v>
      </c>
      <c r="E161" s="39" t="s">
        <v>208</v>
      </c>
    </row>
    <row r="162" spans="1:16" ht="12.75">
      <c r="A162" t="s">
        <v>50</v>
      </c>
      <c s="34" t="s">
        <v>209</v>
      </c>
      <c s="34" t="s">
        <v>210</v>
      </c>
      <c s="35" t="s">
        <v>5</v>
      </c>
      <c s="6" t="s">
        <v>211</v>
      </c>
      <c s="36" t="s">
        <v>54</v>
      </c>
      <c s="37">
        <v>1</v>
      </c>
      <c s="36">
        <v>0</v>
      </c>
      <c s="36">
        <f>ROUND(G162*H162,6)</f>
      </c>
      <c r="L162" s="38">
        <v>0</v>
      </c>
      <c s="32">
        <f>ROUND(ROUND(L162,2)*ROUND(G162,3),2)</f>
      </c>
      <c s="36" t="s">
        <v>55</v>
      </c>
      <c>
        <f>(M162*21)/100</f>
      </c>
      <c t="s">
        <v>28</v>
      </c>
    </row>
    <row r="163" spans="1:5" ht="12.75">
      <c r="A163" s="35" t="s">
        <v>56</v>
      </c>
      <c r="E163" s="39" t="s">
        <v>211</v>
      </c>
    </row>
    <row r="164" spans="1:5" ht="12.75">
      <c r="A164" s="35" t="s">
        <v>57</v>
      </c>
      <c r="E164" s="40" t="s">
        <v>5</v>
      </c>
    </row>
    <row r="165" spans="1:5" ht="114.75">
      <c r="A165" t="s">
        <v>58</v>
      </c>
      <c r="E165" s="39" t="s">
        <v>212</v>
      </c>
    </row>
    <row r="166" spans="1:16" ht="12.75">
      <c r="A166" t="s">
        <v>50</v>
      </c>
      <c s="34" t="s">
        <v>213</v>
      </c>
      <c s="34" t="s">
        <v>214</v>
      </c>
      <c s="35" t="s">
        <v>5</v>
      </c>
      <c s="6" t="s">
        <v>215</v>
      </c>
      <c s="36" t="s">
        <v>54</v>
      </c>
      <c s="37">
        <v>1</v>
      </c>
      <c s="36">
        <v>0</v>
      </c>
      <c s="36">
        <f>ROUND(G166*H166,6)</f>
      </c>
      <c r="L166" s="38">
        <v>0</v>
      </c>
      <c s="32">
        <f>ROUND(ROUND(L166,2)*ROUND(G166,3),2)</f>
      </c>
      <c s="36" t="s">
        <v>55</v>
      </c>
      <c>
        <f>(M166*21)/100</f>
      </c>
      <c t="s">
        <v>28</v>
      </c>
    </row>
    <row r="167" spans="1:5" ht="12.75">
      <c r="A167" s="35" t="s">
        <v>56</v>
      </c>
      <c r="E167" s="39" t="s">
        <v>215</v>
      </c>
    </row>
    <row r="168" spans="1:5" ht="12.75">
      <c r="A168" s="35" t="s">
        <v>57</v>
      </c>
      <c r="E168" s="40" t="s">
        <v>5</v>
      </c>
    </row>
    <row r="169" spans="1:5" ht="89.25">
      <c r="A169" t="s">
        <v>58</v>
      </c>
      <c r="E169" s="39" t="s">
        <v>216</v>
      </c>
    </row>
    <row r="170" spans="1:16" ht="12.75">
      <c r="A170" t="s">
        <v>50</v>
      </c>
      <c s="34" t="s">
        <v>217</v>
      </c>
      <c s="34" t="s">
        <v>218</v>
      </c>
      <c s="35" t="s">
        <v>5</v>
      </c>
      <c s="6" t="s">
        <v>219</v>
      </c>
      <c s="36" t="s">
        <v>54</v>
      </c>
      <c s="37">
        <v>1</v>
      </c>
      <c s="36">
        <v>0</v>
      </c>
      <c s="36">
        <f>ROUND(G170*H170,6)</f>
      </c>
      <c r="L170" s="38">
        <v>0</v>
      </c>
      <c s="32">
        <f>ROUND(ROUND(L170,2)*ROUND(G170,3),2)</f>
      </c>
      <c s="36" t="s">
        <v>55</v>
      </c>
      <c>
        <f>(M170*21)/100</f>
      </c>
      <c t="s">
        <v>28</v>
      </c>
    </row>
    <row r="171" spans="1:5" ht="12.75">
      <c r="A171" s="35" t="s">
        <v>56</v>
      </c>
      <c r="E171" s="39" t="s">
        <v>219</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222</v>
      </c>
      <c r="E8" s="30" t="s">
        <v>221</v>
      </c>
      <c r="J8" s="29">
        <f>0+J9+J118+J147+J172+J177</f>
      </c>
      <c s="29">
        <f>0+K9+K118+K147+K172+K177</f>
      </c>
      <c s="29">
        <f>0+L9+L118+L147+L172+L177</f>
      </c>
      <c s="29">
        <f>0+M9+M118+M147+M172+M177</f>
      </c>
    </row>
    <row r="9" spans="1:13" ht="12.75">
      <c r="A9" t="s">
        <v>47</v>
      </c>
      <c r="C9" s="31" t="s">
        <v>223</v>
      </c>
      <c r="E9" s="33" t="s">
        <v>224</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120</v>
      </c>
      <c s="34" t="s">
        <v>225</v>
      </c>
      <c s="35" t="s">
        <v>5</v>
      </c>
      <c s="6" t="s">
        <v>226</v>
      </c>
      <c s="36" t="s">
        <v>227</v>
      </c>
      <c s="37">
        <v>1.352</v>
      </c>
      <c s="36">
        <v>0</v>
      </c>
      <c s="36">
        <f>ROUND(G10*H10,6)</f>
      </c>
      <c r="L10" s="38">
        <v>0</v>
      </c>
      <c s="32">
        <f>ROUND(ROUND(L10,2)*ROUND(G10,3),2)</f>
      </c>
      <c s="36" t="s">
        <v>228</v>
      </c>
      <c>
        <f>(M10*21)/100</f>
      </c>
      <c t="s">
        <v>28</v>
      </c>
    </row>
    <row r="11" spans="1:5" ht="38.25">
      <c r="A11" s="35" t="s">
        <v>56</v>
      </c>
      <c r="E11" s="39" t="s">
        <v>229</v>
      </c>
    </row>
    <row r="12" spans="1:5" ht="12.75">
      <c r="A12" s="35" t="s">
        <v>57</v>
      </c>
      <c r="E12" s="40" t="s">
        <v>5</v>
      </c>
    </row>
    <row r="13" spans="1:5" ht="12.75">
      <c r="A13" t="s">
        <v>58</v>
      </c>
      <c r="E13" s="39" t="s">
        <v>5</v>
      </c>
    </row>
    <row r="14" spans="1:16" ht="25.5">
      <c r="A14" t="s">
        <v>50</v>
      </c>
      <c s="34" t="s">
        <v>124</v>
      </c>
      <c s="34" t="s">
        <v>230</v>
      </c>
      <c s="35" t="s">
        <v>5</v>
      </c>
      <c s="6" t="s">
        <v>231</v>
      </c>
      <c s="36" t="s">
        <v>227</v>
      </c>
      <c s="37">
        <v>443</v>
      </c>
      <c s="36">
        <v>0</v>
      </c>
      <c s="36">
        <f>ROUND(G14*H14,6)</f>
      </c>
      <c r="L14" s="38">
        <v>0</v>
      </c>
      <c s="32">
        <f>ROUND(ROUND(L14,2)*ROUND(G14,3),2)</f>
      </c>
      <c s="36" t="s">
        <v>228</v>
      </c>
      <c>
        <f>(M14*21)/100</f>
      </c>
      <c t="s">
        <v>28</v>
      </c>
    </row>
    <row r="15" spans="1:5" ht="38.25">
      <c r="A15" s="35" t="s">
        <v>56</v>
      </c>
      <c r="E15" s="39" t="s">
        <v>232</v>
      </c>
    </row>
    <row r="16" spans="1:5" ht="12.75">
      <c r="A16" s="35" t="s">
        <v>57</v>
      </c>
      <c r="E16" s="40" t="s">
        <v>5</v>
      </c>
    </row>
    <row r="17" spans="1:5" ht="12.75">
      <c r="A17" t="s">
        <v>58</v>
      </c>
      <c r="E17" s="39" t="s">
        <v>5</v>
      </c>
    </row>
    <row r="18" spans="1:16" ht="25.5">
      <c r="A18" t="s">
        <v>50</v>
      </c>
      <c s="34" t="s">
        <v>128</v>
      </c>
      <c s="34" t="s">
        <v>233</v>
      </c>
      <c s="35" t="s">
        <v>5</v>
      </c>
      <c s="6" t="s">
        <v>234</v>
      </c>
      <c s="36" t="s">
        <v>227</v>
      </c>
      <c s="37">
        <v>221.5</v>
      </c>
      <c s="36">
        <v>0</v>
      </c>
      <c s="36">
        <f>ROUND(G18*H18,6)</f>
      </c>
      <c r="L18" s="38">
        <v>0</v>
      </c>
      <c s="32">
        <f>ROUND(ROUND(L18,2)*ROUND(G18,3),2)</f>
      </c>
      <c s="36" t="s">
        <v>228</v>
      </c>
      <c>
        <f>(M18*21)/100</f>
      </c>
      <c t="s">
        <v>28</v>
      </c>
    </row>
    <row r="19" spans="1:5" ht="25.5">
      <c r="A19" s="35" t="s">
        <v>56</v>
      </c>
      <c r="E19" s="39" t="s">
        <v>234</v>
      </c>
    </row>
    <row r="20" spans="1:5" ht="12.75">
      <c r="A20" s="35" t="s">
        <v>57</v>
      </c>
      <c r="E20" s="40" t="s">
        <v>5</v>
      </c>
    </row>
    <row r="21" spans="1:5" ht="12.75">
      <c r="A21" t="s">
        <v>58</v>
      </c>
      <c r="E21" s="39" t="s">
        <v>5</v>
      </c>
    </row>
    <row r="22" spans="1:16" ht="25.5">
      <c r="A22" t="s">
        <v>50</v>
      </c>
      <c s="34" t="s">
        <v>131</v>
      </c>
      <c s="34" t="s">
        <v>235</v>
      </c>
      <c s="35" t="s">
        <v>5</v>
      </c>
      <c s="6" t="s">
        <v>236</v>
      </c>
      <c s="36" t="s">
        <v>227</v>
      </c>
      <c s="37">
        <v>3987</v>
      </c>
      <c s="36">
        <v>0</v>
      </c>
      <c s="36">
        <f>ROUND(G22*H22,6)</f>
      </c>
      <c r="L22" s="38">
        <v>0</v>
      </c>
      <c s="32">
        <f>ROUND(ROUND(L22,2)*ROUND(G22,3),2)</f>
      </c>
      <c s="36" t="s">
        <v>228</v>
      </c>
      <c>
        <f>(M22*21)/100</f>
      </c>
      <c t="s">
        <v>28</v>
      </c>
    </row>
    <row r="23" spans="1:5" ht="38.25">
      <c r="A23" s="35" t="s">
        <v>56</v>
      </c>
      <c r="E23" s="39" t="s">
        <v>237</v>
      </c>
    </row>
    <row r="24" spans="1:5" ht="12.75">
      <c r="A24" s="35" t="s">
        <v>57</v>
      </c>
      <c r="E24" s="40" t="s">
        <v>5</v>
      </c>
    </row>
    <row r="25" spans="1:5" ht="12.75">
      <c r="A25" t="s">
        <v>58</v>
      </c>
      <c r="E25" s="39" t="s">
        <v>5</v>
      </c>
    </row>
    <row r="26" spans="1:16" ht="25.5">
      <c r="A26" t="s">
        <v>50</v>
      </c>
      <c s="34" t="s">
        <v>135</v>
      </c>
      <c s="34" t="s">
        <v>238</v>
      </c>
      <c s="35" t="s">
        <v>5</v>
      </c>
      <c s="6" t="s">
        <v>239</v>
      </c>
      <c s="36" t="s">
        <v>240</v>
      </c>
      <c s="37">
        <v>420.85</v>
      </c>
      <c s="36">
        <v>0</v>
      </c>
      <c s="36">
        <f>ROUND(G26*H26,6)</f>
      </c>
      <c r="L26" s="38">
        <v>0</v>
      </c>
      <c s="32">
        <f>ROUND(ROUND(L26,2)*ROUND(G26,3),2)</f>
      </c>
      <c s="36" t="s">
        <v>55</v>
      </c>
      <c>
        <f>(M26*21)/100</f>
      </c>
      <c t="s">
        <v>28</v>
      </c>
    </row>
    <row r="27" spans="1:5" ht="25.5">
      <c r="A27" s="35" t="s">
        <v>56</v>
      </c>
      <c r="E27" s="39" t="s">
        <v>239</v>
      </c>
    </row>
    <row r="28" spans="1:5" ht="12.75">
      <c r="A28" s="35" t="s">
        <v>57</v>
      </c>
      <c r="E28" s="40" t="s">
        <v>5</v>
      </c>
    </row>
    <row r="29" spans="1:5" ht="63.75">
      <c r="A29" t="s">
        <v>58</v>
      </c>
      <c r="E29" s="39" t="s">
        <v>241</v>
      </c>
    </row>
    <row r="30" spans="1:16" ht="12.75">
      <c r="A30" t="s">
        <v>50</v>
      </c>
      <c s="34" t="s">
        <v>138</v>
      </c>
      <c s="34" t="s">
        <v>242</v>
      </c>
      <c s="35" t="s">
        <v>5</v>
      </c>
      <c s="6" t="s">
        <v>243</v>
      </c>
      <c s="36" t="s">
        <v>227</v>
      </c>
      <c s="37">
        <v>221.5</v>
      </c>
      <c s="36">
        <v>0</v>
      </c>
      <c s="36">
        <f>ROUND(G30*H30,6)</f>
      </c>
      <c r="L30" s="38">
        <v>0</v>
      </c>
      <c s="32">
        <f>ROUND(ROUND(L30,2)*ROUND(G30,3),2)</f>
      </c>
      <c s="36" t="s">
        <v>228</v>
      </c>
      <c>
        <f>(M30*21)/100</f>
      </c>
      <c t="s">
        <v>28</v>
      </c>
    </row>
    <row r="31" spans="1:5" ht="12.75">
      <c r="A31" s="35" t="s">
        <v>56</v>
      </c>
      <c r="E31" s="39" t="s">
        <v>243</v>
      </c>
    </row>
    <row r="32" spans="1:5" ht="12.75">
      <c r="A32" s="35" t="s">
        <v>57</v>
      </c>
      <c r="E32" s="40" t="s">
        <v>5</v>
      </c>
    </row>
    <row r="33" spans="1:5" ht="12.75">
      <c r="A33" t="s">
        <v>58</v>
      </c>
      <c r="E33" s="39" t="s">
        <v>5</v>
      </c>
    </row>
    <row r="34" spans="1:16" ht="25.5">
      <c r="A34" t="s">
        <v>50</v>
      </c>
      <c s="34" t="s">
        <v>142</v>
      </c>
      <c s="34" t="s">
        <v>244</v>
      </c>
      <c s="35" t="s">
        <v>5</v>
      </c>
      <c s="6" t="s">
        <v>245</v>
      </c>
      <c s="36" t="s">
        <v>227</v>
      </c>
      <c s="37">
        <v>1.352</v>
      </c>
      <c s="36">
        <v>0</v>
      </c>
      <c s="36">
        <f>ROUND(G34*H34,6)</f>
      </c>
      <c r="L34" s="38">
        <v>0</v>
      </c>
      <c s="32">
        <f>ROUND(ROUND(L34,2)*ROUND(G34,3),2)</f>
      </c>
      <c s="36" t="s">
        <v>228</v>
      </c>
      <c>
        <f>(M34*21)/100</f>
      </c>
      <c t="s">
        <v>28</v>
      </c>
    </row>
    <row r="35" spans="1:5" ht="38.25">
      <c r="A35" s="35" t="s">
        <v>56</v>
      </c>
      <c r="E35" s="39" t="s">
        <v>246</v>
      </c>
    </row>
    <row r="36" spans="1:5" ht="12.75">
      <c r="A36" s="35" t="s">
        <v>57</v>
      </c>
      <c r="E36" s="40" t="s">
        <v>5</v>
      </c>
    </row>
    <row r="37" spans="1:5" ht="12.75">
      <c r="A37" t="s">
        <v>58</v>
      </c>
      <c r="E37" s="39" t="s">
        <v>5</v>
      </c>
    </row>
    <row r="38" spans="1:16" ht="25.5">
      <c r="A38" t="s">
        <v>50</v>
      </c>
      <c s="34" t="s">
        <v>146</v>
      </c>
      <c s="34" t="s">
        <v>247</v>
      </c>
      <c s="35" t="s">
        <v>5</v>
      </c>
      <c s="6" t="s">
        <v>248</v>
      </c>
      <c s="36" t="s">
        <v>227</v>
      </c>
      <c s="37">
        <v>221.5</v>
      </c>
      <c s="36">
        <v>0</v>
      </c>
      <c s="36">
        <f>ROUND(G38*H38,6)</f>
      </c>
      <c r="L38" s="38">
        <v>0</v>
      </c>
      <c s="32">
        <f>ROUND(ROUND(L38,2)*ROUND(G38,3),2)</f>
      </c>
      <c s="36" t="s">
        <v>228</v>
      </c>
      <c>
        <f>(M38*21)/100</f>
      </c>
      <c t="s">
        <v>28</v>
      </c>
    </row>
    <row r="39" spans="1:5" ht="38.25">
      <c r="A39" s="35" t="s">
        <v>56</v>
      </c>
      <c r="E39" s="39" t="s">
        <v>249</v>
      </c>
    </row>
    <row r="40" spans="1:5" ht="12.75">
      <c r="A40" s="35" t="s">
        <v>57</v>
      </c>
      <c r="E40" s="40" t="s">
        <v>5</v>
      </c>
    </row>
    <row r="41" spans="1:5" ht="12.75">
      <c r="A41" t="s">
        <v>58</v>
      </c>
      <c r="E41" s="39" t="s">
        <v>5</v>
      </c>
    </row>
    <row r="42" spans="1:16" ht="12.75">
      <c r="A42" t="s">
        <v>50</v>
      </c>
      <c s="34" t="s">
        <v>149</v>
      </c>
      <c s="34" t="s">
        <v>250</v>
      </c>
      <c s="35" t="s">
        <v>5</v>
      </c>
      <c s="6" t="s">
        <v>251</v>
      </c>
      <c s="36" t="s">
        <v>252</v>
      </c>
      <c s="37">
        <v>200</v>
      </c>
      <c s="36">
        <v>0</v>
      </c>
      <c s="36">
        <f>ROUND(G42*H42,6)</f>
      </c>
      <c r="L42" s="38">
        <v>0</v>
      </c>
      <c s="32">
        <f>ROUND(ROUND(L42,2)*ROUND(G42,3),2)</f>
      </c>
      <c s="36" t="s">
        <v>228</v>
      </c>
      <c>
        <f>(M42*21)/100</f>
      </c>
      <c t="s">
        <v>28</v>
      </c>
    </row>
    <row r="43" spans="1:5" ht="12.75">
      <c r="A43" s="35" t="s">
        <v>56</v>
      </c>
      <c r="E43" s="39" t="s">
        <v>251</v>
      </c>
    </row>
    <row r="44" spans="1:5" ht="12.75">
      <c r="A44" s="35" t="s">
        <v>57</v>
      </c>
      <c r="E44" s="40" t="s">
        <v>5</v>
      </c>
    </row>
    <row r="45" spans="1:5" ht="12.75">
      <c r="A45" t="s">
        <v>58</v>
      </c>
      <c r="E45" s="39" t="s">
        <v>5</v>
      </c>
    </row>
    <row r="46" spans="1:16" ht="25.5">
      <c r="A46" t="s">
        <v>50</v>
      </c>
      <c s="34" t="s">
        <v>152</v>
      </c>
      <c s="34" t="s">
        <v>253</v>
      </c>
      <c s="35" t="s">
        <v>5</v>
      </c>
      <c s="6" t="s">
        <v>254</v>
      </c>
      <c s="36" t="s">
        <v>255</v>
      </c>
      <c s="37">
        <v>10</v>
      </c>
      <c s="36">
        <v>0</v>
      </c>
      <c s="36">
        <f>ROUND(G46*H46,6)</f>
      </c>
      <c r="L46" s="38">
        <v>0</v>
      </c>
      <c s="32">
        <f>ROUND(ROUND(L46,2)*ROUND(G46,3),2)</f>
      </c>
      <c s="36" t="s">
        <v>228</v>
      </c>
      <c>
        <f>(M46*21)/100</f>
      </c>
      <c t="s">
        <v>28</v>
      </c>
    </row>
    <row r="47" spans="1:5" ht="25.5">
      <c r="A47" s="35" t="s">
        <v>56</v>
      </c>
      <c r="E47" s="39" t="s">
        <v>256</v>
      </c>
    </row>
    <row r="48" spans="1:5" ht="12.75">
      <c r="A48" s="35" t="s">
        <v>57</v>
      </c>
      <c r="E48" s="40" t="s">
        <v>5</v>
      </c>
    </row>
    <row r="49" spans="1:5" ht="12.75">
      <c r="A49" t="s">
        <v>58</v>
      </c>
      <c r="E49" s="39" t="s">
        <v>5</v>
      </c>
    </row>
    <row r="50" spans="1:16" ht="12.75">
      <c r="A50" t="s">
        <v>50</v>
      </c>
      <c s="34" t="s">
        <v>155</v>
      </c>
      <c s="34" t="s">
        <v>257</v>
      </c>
      <c s="35" t="s">
        <v>5</v>
      </c>
      <c s="6" t="s">
        <v>258</v>
      </c>
      <c s="36" t="s">
        <v>255</v>
      </c>
      <c s="37">
        <v>10</v>
      </c>
      <c s="36">
        <v>0</v>
      </c>
      <c s="36">
        <f>ROUND(G50*H50,6)</f>
      </c>
      <c r="L50" s="38">
        <v>0</v>
      </c>
      <c s="32">
        <f>ROUND(ROUND(L50,2)*ROUND(G50,3),2)</f>
      </c>
      <c s="36" t="s">
        <v>228</v>
      </c>
      <c>
        <f>(M50*21)/100</f>
      </c>
      <c t="s">
        <v>28</v>
      </c>
    </row>
    <row r="51" spans="1:5" ht="12.75">
      <c r="A51" s="35" t="s">
        <v>56</v>
      </c>
      <c r="E51" s="39" t="s">
        <v>258</v>
      </c>
    </row>
    <row r="52" spans="1:5" ht="12.75">
      <c r="A52" s="35" t="s">
        <v>57</v>
      </c>
      <c r="E52" s="40" t="s">
        <v>5</v>
      </c>
    </row>
    <row r="53" spans="1:5" ht="12.75">
      <c r="A53" t="s">
        <v>58</v>
      </c>
      <c r="E53" s="39" t="s">
        <v>5</v>
      </c>
    </row>
    <row r="54" spans="1:16" ht="25.5">
      <c r="A54" t="s">
        <v>50</v>
      </c>
      <c s="34" t="s">
        <v>158</v>
      </c>
      <c s="34" t="s">
        <v>259</v>
      </c>
      <c s="35" t="s">
        <v>5</v>
      </c>
      <c s="6" t="s">
        <v>254</v>
      </c>
      <c s="36" t="s">
        <v>255</v>
      </c>
      <c s="37">
        <v>20</v>
      </c>
      <c s="36">
        <v>0</v>
      </c>
      <c s="36">
        <f>ROUND(G54*H54,6)</f>
      </c>
      <c r="L54" s="38">
        <v>0</v>
      </c>
      <c s="32">
        <f>ROUND(ROUND(L54,2)*ROUND(G54,3),2)</f>
      </c>
      <c s="36" t="s">
        <v>228</v>
      </c>
      <c>
        <f>(M54*21)/100</f>
      </c>
      <c t="s">
        <v>28</v>
      </c>
    </row>
    <row r="55" spans="1:5" ht="25.5">
      <c r="A55" s="35" t="s">
        <v>56</v>
      </c>
      <c r="E55" s="39" t="s">
        <v>260</v>
      </c>
    </row>
    <row r="56" spans="1:5" ht="12.75">
      <c r="A56" s="35" t="s">
        <v>57</v>
      </c>
      <c r="E56" s="40" t="s">
        <v>5</v>
      </c>
    </row>
    <row r="57" spans="1:5" ht="12.75">
      <c r="A57" t="s">
        <v>58</v>
      </c>
      <c r="E57" s="39" t="s">
        <v>5</v>
      </c>
    </row>
    <row r="58" spans="1:16" ht="12.75">
      <c r="A58" t="s">
        <v>50</v>
      </c>
      <c s="34" t="s">
        <v>161</v>
      </c>
      <c s="34" t="s">
        <v>261</v>
      </c>
      <c s="35" t="s">
        <v>5</v>
      </c>
      <c s="6" t="s">
        <v>262</v>
      </c>
      <c s="36" t="s">
        <v>255</v>
      </c>
      <c s="37">
        <v>20</v>
      </c>
      <c s="36">
        <v>0</v>
      </c>
      <c s="36">
        <f>ROUND(G58*H58,6)</f>
      </c>
      <c r="L58" s="38">
        <v>0</v>
      </c>
      <c s="32">
        <f>ROUND(ROUND(L58,2)*ROUND(G58,3),2)</f>
      </c>
      <c s="36" t="s">
        <v>228</v>
      </c>
      <c>
        <f>(M58*21)/100</f>
      </c>
      <c t="s">
        <v>28</v>
      </c>
    </row>
    <row r="59" spans="1:5" ht="12.75">
      <c r="A59" s="35" t="s">
        <v>56</v>
      </c>
      <c r="E59" s="39" t="s">
        <v>262</v>
      </c>
    </row>
    <row r="60" spans="1:5" ht="12.75">
      <c r="A60" s="35" t="s">
        <v>57</v>
      </c>
      <c r="E60" s="40" t="s">
        <v>5</v>
      </c>
    </row>
    <row r="61" spans="1:5" ht="12.75">
      <c r="A61" t="s">
        <v>58</v>
      </c>
      <c r="E61" s="39" t="s">
        <v>5</v>
      </c>
    </row>
    <row r="62" spans="1:16" ht="25.5">
      <c r="A62" t="s">
        <v>50</v>
      </c>
      <c s="34" t="s">
        <v>166</v>
      </c>
      <c s="34" t="s">
        <v>263</v>
      </c>
      <c s="35" t="s">
        <v>5</v>
      </c>
      <c s="6" t="s">
        <v>264</v>
      </c>
      <c s="36" t="s">
        <v>255</v>
      </c>
      <c s="37">
        <v>40</v>
      </c>
      <c s="36">
        <v>0</v>
      </c>
      <c s="36">
        <f>ROUND(G62*H62,6)</f>
      </c>
      <c r="L62" s="38">
        <v>0</v>
      </c>
      <c s="32">
        <f>ROUND(ROUND(L62,2)*ROUND(G62,3),2)</f>
      </c>
      <c s="36" t="s">
        <v>228</v>
      </c>
      <c>
        <f>(M62*21)/100</f>
      </c>
      <c t="s">
        <v>28</v>
      </c>
    </row>
    <row r="63" spans="1:5" ht="25.5">
      <c r="A63" s="35" t="s">
        <v>56</v>
      </c>
      <c r="E63" s="39" t="s">
        <v>264</v>
      </c>
    </row>
    <row r="64" spans="1:5" ht="12.75">
      <c r="A64" s="35" t="s">
        <v>57</v>
      </c>
      <c r="E64" s="40" t="s">
        <v>5</v>
      </c>
    </row>
    <row r="65" spans="1:5" ht="12.75">
      <c r="A65" t="s">
        <v>58</v>
      </c>
      <c r="E65" s="39" t="s">
        <v>5</v>
      </c>
    </row>
    <row r="66" spans="1:16" ht="25.5">
      <c r="A66" t="s">
        <v>50</v>
      </c>
      <c s="34" t="s">
        <v>172</v>
      </c>
      <c s="34" t="s">
        <v>265</v>
      </c>
      <c s="35" t="s">
        <v>5</v>
      </c>
      <c s="6" t="s">
        <v>266</v>
      </c>
      <c s="36" t="s">
        <v>255</v>
      </c>
      <c s="37">
        <v>200</v>
      </c>
      <c s="36">
        <v>0</v>
      </c>
      <c s="36">
        <f>ROUND(G66*H66,6)</f>
      </c>
      <c r="L66" s="38">
        <v>0</v>
      </c>
      <c s="32">
        <f>ROUND(ROUND(L66,2)*ROUND(G66,3),2)</f>
      </c>
      <c s="36" t="s">
        <v>228</v>
      </c>
      <c>
        <f>(M66*21)/100</f>
      </c>
      <c t="s">
        <v>28</v>
      </c>
    </row>
    <row r="67" spans="1:5" ht="25.5">
      <c r="A67" s="35" t="s">
        <v>56</v>
      </c>
      <c r="E67" s="39" t="s">
        <v>266</v>
      </c>
    </row>
    <row r="68" spans="1:5" ht="12.75">
      <c r="A68" s="35" t="s">
        <v>57</v>
      </c>
      <c r="E68" s="40" t="s">
        <v>5</v>
      </c>
    </row>
    <row r="69" spans="1:5" ht="12.75">
      <c r="A69" t="s">
        <v>58</v>
      </c>
      <c r="E69" s="39" t="s">
        <v>5</v>
      </c>
    </row>
    <row r="70" spans="1:16" ht="25.5">
      <c r="A70" t="s">
        <v>50</v>
      </c>
      <c s="34" t="s">
        <v>176</v>
      </c>
      <c s="34" t="s">
        <v>267</v>
      </c>
      <c s="35" t="s">
        <v>5</v>
      </c>
      <c s="6" t="s">
        <v>268</v>
      </c>
      <c s="36" t="s">
        <v>255</v>
      </c>
      <c s="37">
        <v>320</v>
      </c>
      <c s="36">
        <v>0</v>
      </c>
      <c s="36">
        <f>ROUND(G70*H70,6)</f>
      </c>
      <c r="L70" s="38">
        <v>0</v>
      </c>
      <c s="32">
        <f>ROUND(ROUND(L70,2)*ROUND(G70,3),2)</f>
      </c>
      <c s="36" t="s">
        <v>228</v>
      </c>
      <c>
        <f>(M70*21)/100</f>
      </c>
      <c t="s">
        <v>28</v>
      </c>
    </row>
    <row r="71" spans="1:5" ht="25.5">
      <c r="A71" s="35" t="s">
        <v>56</v>
      </c>
      <c r="E71" s="39" t="s">
        <v>268</v>
      </c>
    </row>
    <row r="72" spans="1:5" ht="12.75">
      <c r="A72" s="35" t="s">
        <v>57</v>
      </c>
      <c r="E72" s="40" t="s">
        <v>5</v>
      </c>
    </row>
    <row r="73" spans="1:5" ht="12.75">
      <c r="A73" t="s">
        <v>58</v>
      </c>
      <c r="E73" s="39" t="s">
        <v>5</v>
      </c>
    </row>
    <row r="74" spans="1:16" ht="25.5">
      <c r="A74" t="s">
        <v>50</v>
      </c>
      <c s="34" t="s">
        <v>180</v>
      </c>
      <c s="34" t="s">
        <v>269</v>
      </c>
      <c s="35" t="s">
        <v>5</v>
      </c>
      <c s="6" t="s">
        <v>270</v>
      </c>
      <c s="36" t="s">
        <v>255</v>
      </c>
      <c s="37">
        <v>1300</v>
      </c>
      <c s="36">
        <v>0</v>
      </c>
      <c s="36">
        <f>ROUND(G74*H74,6)</f>
      </c>
      <c r="L74" s="38">
        <v>0</v>
      </c>
      <c s="32">
        <f>ROUND(ROUND(L74,2)*ROUND(G74,3),2)</f>
      </c>
      <c s="36" t="s">
        <v>228</v>
      </c>
      <c>
        <f>(M74*21)/100</f>
      </c>
      <c t="s">
        <v>28</v>
      </c>
    </row>
    <row r="75" spans="1:5" ht="25.5">
      <c r="A75" s="35" t="s">
        <v>56</v>
      </c>
      <c r="E75" s="39" t="s">
        <v>270</v>
      </c>
    </row>
    <row r="76" spans="1:5" ht="12.75">
      <c r="A76" s="35" t="s">
        <v>57</v>
      </c>
      <c r="E76" s="40" t="s">
        <v>5</v>
      </c>
    </row>
    <row r="77" spans="1:5" ht="12.75">
      <c r="A77" t="s">
        <v>58</v>
      </c>
      <c r="E77" s="39" t="s">
        <v>5</v>
      </c>
    </row>
    <row r="78" spans="1:16" ht="25.5">
      <c r="A78" t="s">
        <v>50</v>
      </c>
      <c s="34" t="s">
        <v>184</v>
      </c>
      <c s="34" t="s">
        <v>271</v>
      </c>
      <c s="35" t="s">
        <v>5</v>
      </c>
      <c s="6" t="s">
        <v>272</v>
      </c>
      <c s="36" t="s">
        <v>255</v>
      </c>
      <c s="37">
        <v>2760</v>
      </c>
      <c s="36">
        <v>0</v>
      </c>
      <c s="36">
        <f>ROUND(G78*H78,6)</f>
      </c>
      <c r="L78" s="38">
        <v>0</v>
      </c>
      <c s="32">
        <f>ROUND(ROUND(L78,2)*ROUND(G78,3),2)</f>
      </c>
      <c s="36" t="s">
        <v>228</v>
      </c>
      <c>
        <f>(M78*21)/100</f>
      </c>
      <c t="s">
        <v>28</v>
      </c>
    </row>
    <row r="79" spans="1:5" ht="25.5">
      <c r="A79" s="35" t="s">
        <v>56</v>
      </c>
      <c r="E79" s="39" t="s">
        <v>272</v>
      </c>
    </row>
    <row r="80" spans="1:5" ht="12.75">
      <c r="A80" s="35" t="s">
        <v>57</v>
      </c>
      <c r="E80" s="40" t="s">
        <v>5</v>
      </c>
    </row>
    <row r="81" spans="1:5" ht="12.75">
      <c r="A81" t="s">
        <v>58</v>
      </c>
      <c r="E81" s="39" t="s">
        <v>5</v>
      </c>
    </row>
    <row r="82" spans="1:16" ht="12.75">
      <c r="A82" t="s">
        <v>50</v>
      </c>
      <c s="34" t="s">
        <v>188</v>
      </c>
      <c s="34" t="s">
        <v>273</v>
      </c>
      <c s="35" t="s">
        <v>5</v>
      </c>
      <c s="6" t="s">
        <v>274</v>
      </c>
      <c s="36" t="s">
        <v>255</v>
      </c>
      <c s="37">
        <v>2760</v>
      </c>
      <c s="36">
        <v>0</v>
      </c>
      <c s="36">
        <f>ROUND(G82*H82,6)</f>
      </c>
      <c r="L82" s="38">
        <v>0</v>
      </c>
      <c s="32">
        <f>ROUND(ROUND(L82,2)*ROUND(G82,3),2)</f>
      </c>
      <c s="36" t="s">
        <v>228</v>
      </c>
      <c>
        <f>(M82*21)/100</f>
      </c>
      <c t="s">
        <v>28</v>
      </c>
    </row>
    <row r="83" spans="1:5" ht="12.75">
      <c r="A83" s="35" t="s">
        <v>56</v>
      </c>
      <c r="E83" s="39" t="s">
        <v>274</v>
      </c>
    </row>
    <row r="84" spans="1:5" ht="12.75">
      <c r="A84" s="35" t="s">
        <v>57</v>
      </c>
      <c r="E84" s="40" t="s">
        <v>5</v>
      </c>
    </row>
    <row r="85" spans="1:5" ht="12.75">
      <c r="A85" t="s">
        <v>58</v>
      </c>
      <c r="E85" s="39" t="s">
        <v>5</v>
      </c>
    </row>
    <row r="86" spans="1:16" ht="12.75">
      <c r="A86" t="s">
        <v>50</v>
      </c>
      <c s="34" t="s">
        <v>193</v>
      </c>
      <c s="34" t="s">
        <v>275</v>
      </c>
      <c s="35" t="s">
        <v>5</v>
      </c>
      <c s="6" t="s">
        <v>276</v>
      </c>
      <c s="36" t="s">
        <v>54</v>
      </c>
      <c s="37">
        <v>44</v>
      </c>
      <c s="36">
        <v>0</v>
      </c>
      <c s="36">
        <f>ROUND(G86*H86,6)</f>
      </c>
      <c r="L86" s="38">
        <v>0</v>
      </c>
      <c s="32">
        <f>ROUND(ROUND(L86,2)*ROUND(G86,3),2)</f>
      </c>
      <c s="36" t="s">
        <v>228</v>
      </c>
      <c>
        <f>(M86*21)/100</f>
      </c>
      <c t="s">
        <v>28</v>
      </c>
    </row>
    <row r="87" spans="1:5" ht="12.75">
      <c r="A87" s="35" t="s">
        <v>56</v>
      </c>
      <c r="E87" s="39" t="s">
        <v>276</v>
      </c>
    </row>
    <row r="88" spans="1:5" ht="12.75">
      <c r="A88" s="35" t="s">
        <v>57</v>
      </c>
      <c r="E88" s="40" t="s">
        <v>5</v>
      </c>
    </row>
    <row r="89" spans="1:5" ht="12.75">
      <c r="A89" t="s">
        <v>58</v>
      </c>
      <c r="E89" s="39" t="s">
        <v>5</v>
      </c>
    </row>
    <row r="90" spans="1:16" ht="12.75">
      <c r="A90" t="s">
        <v>50</v>
      </c>
      <c s="34" t="s">
        <v>197</v>
      </c>
      <c s="34" t="s">
        <v>277</v>
      </c>
      <c s="35" t="s">
        <v>5</v>
      </c>
      <c s="6" t="s">
        <v>278</v>
      </c>
      <c s="36" t="s">
        <v>54</v>
      </c>
      <c s="37">
        <v>12</v>
      </c>
      <c s="36">
        <v>0</v>
      </c>
      <c s="36">
        <f>ROUND(G90*H90,6)</f>
      </c>
      <c r="L90" s="38">
        <v>0</v>
      </c>
      <c s="32">
        <f>ROUND(ROUND(L90,2)*ROUND(G90,3),2)</f>
      </c>
      <c s="36" t="s">
        <v>228</v>
      </c>
      <c>
        <f>(M90*21)/100</f>
      </c>
      <c t="s">
        <v>28</v>
      </c>
    </row>
    <row r="91" spans="1:5" ht="12.75">
      <c r="A91" s="35" t="s">
        <v>56</v>
      </c>
      <c r="E91" s="39" t="s">
        <v>278</v>
      </c>
    </row>
    <row r="92" spans="1:5" ht="12.75">
      <c r="A92" s="35" t="s">
        <v>57</v>
      </c>
      <c r="E92" s="40" t="s">
        <v>5</v>
      </c>
    </row>
    <row r="93" spans="1:5" ht="12.75">
      <c r="A93" t="s">
        <v>58</v>
      </c>
      <c r="E93" s="39" t="s">
        <v>5</v>
      </c>
    </row>
    <row r="94" spans="1:16" ht="25.5">
      <c r="A94" t="s">
        <v>50</v>
      </c>
      <c s="34" t="s">
        <v>201</v>
      </c>
      <c s="34" t="s">
        <v>279</v>
      </c>
      <c s="35" t="s">
        <v>5</v>
      </c>
      <c s="6" t="s">
        <v>280</v>
      </c>
      <c s="36" t="s">
        <v>255</v>
      </c>
      <c s="37">
        <v>550</v>
      </c>
      <c s="36">
        <v>0</v>
      </c>
      <c s="36">
        <f>ROUND(G94*H94,6)</f>
      </c>
      <c r="L94" s="38">
        <v>0</v>
      </c>
      <c s="32">
        <f>ROUND(ROUND(L94,2)*ROUND(G94,3),2)</f>
      </c>
      <c s="36" t="s">
        <v>228</v>
      </c>
      <c>
        <f>(M94*21)/100</f>
      </c>
      <c t="s">
        <v>28</v>
      </c>
    </row>
    <row r="95" spans="1:5" ht="25.5">
      <c r="A95" s="35" t="s">
        <v>56</v>
      </c>
      <c r="E95" s="39" t="s">
        <v>280</v>
      </c>
    </row>
    <row r="96" spans="1:5" ht="12.75">
      <c r="A96" s="35" t="s">
        <v>57</v>
      </c>
      <c r="E96" s="40" t="s">
        <v>5</v>
      </c>
    </row>
    <row r="97" spans="1:5" ht="12.75">
      <c r="A97" t="s">
        <v>58</v>
      </c>
      <c r="E97" s="39" t="s">
        <v>5</v>
      </c>
    </row>
    <row r="98" spans="1:16" ht="25.5">
      <c r="A98" t="s">
        <v>50</v>
      </c>
      <c s="34" t="s">
        <v>205</v>
      </c>
      <c s="34" t="s">
        <v>281</v>
      </c>
      <c s="35" t="s">
        <v>5</v>
      </c>
      <c s="6" t="s">
        <v>282</v>
      </c>
      <c s="36" t="s">
        <v>255</v>
      </c>
      <c s="37">
        <v>550</v>
      </c>
      <c s="36">
        <v>0</v>
      </c>
      <c s="36">
        <f>ROUND(G98*H98,6)</f>
      </c>
      <c r="L98" s="38">
        <v>0</v>
      </c>
      <c s="32">
        <f>ROUND(ROUND(L98,2)*ROUND(G98,3),2)</f>
      </c>
      <c s="36" t="s">
        <v>228</v>
      </c>
      <c>
        <f>(M98*21)/100</f>
      </c>
      <c t="s">
        <v>28</v>
      </c>
    </row>
    <row r="99" spans="1:5" ht="25.5">
      <c r="A99" s="35" t="s">
        <v>56</v>
      </c>
      <c r="E99" s="39" t="s">
        <v>282</v>
      </c>
    </row>
    <row r="100" spans="1:5" ht="12.75">
      <c r="A100" s="35" t="s">
        <v>57</v>
      </c>
      <c r="E100" s="40" t="s">
        <v>5</v>
      </c>
    </row>
    <row r="101" spans="1:5" ht="12.75">
      <c r="A101" t="s">
        <v>58</v>
      </c>
      <c r="E101" s="39" t="s">
        <v>5</v>
      </c>
    </row>
    <row r="102" spans="1:16" ht="12.75">
      <c r="A102" t="s">
        <v>50</v>
      </c>
      <c s="34" t="s">
        <v>209</v>
      </c>
      <c s="34" t="s">
        <v>283</v>
      </c>
      <c s="35" t="s">
        <v>5</v>
      </c>
      <c s="6" t="s">
        <v>284</v>
      </c>
      <c s="36" t="s">
        <v>54</v>
      </c>
      <c s="37">
        <v>22</v>
      </c>
      <c s="36">
        <v>0</v>
      </c>
      <c s="36">
        <f>ROUND(G102*H102,6)</f>
      </c>
      <c r="L102" s="38">
        <v>0</v>
      </c>
      <c s="32">
        <f>ROUND(ROUND(L102,2)*ROUND(G102,3),2)</f>
      </c>
      <c s="36" t="s">
        <v>55</v>
      </c>
      <c>
        <f>(M102*21)/100</f>
      </c>
      <c t="s">
        <v>28</v>
      </c>
    </row>
    <row r="103" spans="1:5" ht="12.75">
      <c r="A103" s="35" t="s">
        <v>56</v>
      </c>
      <c r="E103" s="39" t="s">
        <v>284</v>
      </c>
    </row>
    <row r="104" spans="1:5" ht="12.75">
      <c r="A104" s="35" t="s">
        <v>57</v>
      </c>
      <c r="E104" s="40" t="s">
        <v>5</v>
      </c>
    </row>
    <row r="105" spans="1:5" ht="12.75">
      <c r="A105" t="s">
        <v>58</v>
      </c>
      <c r="E105" s="39" t="s">
        <v>5</v>
      </c>
    </row>
    <row r="106" spans="1:16" ht="12.75">
      <c r="A106" t="s">
        <v>50</v>
      </c>
      <c s="34" t="s">
        <v>213</v>
      </c>
      <c s="34" t="s">
        <v>285</v>
      </c>
      <c s="35" t="s">
        <v>5</v>
      </c>
      <c s="6" t="s">
        <v>286</v>
      </c>
      <c s="36" t="s">
        <v>54</v>
      </c>
      <c s="37">
        <v>16</v>
      </c>
      <c s="36">
        <v>0</v>
      </c>
      <c s="36">
        <f>ROUND(G106*H106,6)</f>
      </c>
      <c r="L106" s="38">
        <v>0</v>
      </c>
      <c s="32">
        <f>ROUND(ROUND(L106,2)*ROUND(G106,3),2)</f>
      </c>
      <c s="36" t="s">
        <v>55</v>
      </c>
      <c>
        <f>(M106*21)/100</f>
      </c>
      <c t="s">
        <v>28</v>
      </c>
    </row>
    <row r="107" spans="1:5" ht="12.75">
      <c r="A107" s="35" t="s">
        <v>56</v>
      </c>
      <c r="E107" s="39" t="s">
        <v>286</v>
      </c>
    </row>
    <row r="108" spans="1:5" ht="12.75">
      <c r="A108" s="35" t="s">
        <v>57</v>
      </c>
      <c r="E108" s="40" t="s">
        <v>5</v>
      </c>
    </row>
    <row r="109" spans="1:5" ht="12.75">
      <c r="A109" t="s">
        <v>58</v>
      </c>
      <c r="E109" s="39" t="s">
        <v>5</v>
      </c>
    </row>
    <row r="110" spans="1:16" ht="12.75">
      <c r="A110" t="s">
        <v>50</v>
      </c>
      <c s="34" t="s">
        <v>217</v>
      </c>
      <c s="34" t="s">
        <v>287</v>
      </c>
      <c s="35" t="s">
        <v>5</v>
      </c>
      <c s="6" t="s">
        <v>288</v>
      </c>
      <c s="36" t="s">
        <v>54</v>
      </c>
      <c s="37">
        <v>1</v>
      </c>
      <c s="36">
        <v>0</v>
      </c>
      <c s="36">
        <f>ROUND(G110*H110,6)</f>
      </c>
      <c r="L110" s="38">
        <v>0</v>
      </c>
      <c s="32">
        <f>ROUND(ROUND(L110,2)*ROUND(G110,3),2)</f>
      </c>
      <c s="36" t="s">
        <v>55</v>
      </c>
      <c>
        <f>(M110*21)/100</f>
      </c>
      <c t="s">
        <v>28</v>
      </c>
    </row>
    <row r="111" spans="1:5" ht="12.75">
      <c r="A111" s="35" t="s">
        <v>56</v>
      </c>
      <c r="E111" s="39" t="s">
        <v>288</v>
      </c>
    </row>
    <row r="112" spans="1:5" ht="12.75">
      <c r="A112" s="35" t="s">
        <v>57</v>
      </c>
      <c r="E112" s="40" t="s">
        <v>5</v>
      </c>
    </row>
    <row r="113" spans="1:5" ht="38.25">
      <c r="A113" t="s">
        <v>58</v>
      </c>
      <c r="E113" s="39" t="s">
        <v>289</v>
      </c>
    </row>
    <row r="114" spans="1:16" ht="12.75">
      <c r="A114" t="s">
        <v>50</v>
      </c>
      <c s="34" t="s">
        <v>290</v>
      </c>
      <c s="34" t="s">
        <v>291</v>
      </c>
      <c s="35" t="s">
        <v>5</v>
      </c>
      <c s="6" t="s">
        <v>292</v>
      </c>
      <c s="36" t="s">
        <v>54</v>
      </c>
      <c s="37">
        <v>4</v>
      </c>
      <c s="36">
        <v>0</v>
      </c>
      <c s="36">
        <f>ROUND(G114*H114,6)</f>
      </c>
      <c r="L114" s="38">
        <v>0</v>
      </c>
      <c s="32">
        <f>ROUND(ROUND(L114,2)*ROUND(G114,3),2)</f>
      </c>
      <c s="36" t="s">
        <v>55</v>
      </c>
      <c>
        <f>(M114*21)/100</f>
      </c>
      <c t="s">
        <v>28</v>
      </c>
    </row>
    <row r="115" spans="1:5" ht="12.75">
      <c r="A115" s="35" t="s">
        <v>56</v>
      </c>
      <c r="E115" s="39" t="s">
        <v>292</v>
      </c>
    </row>
    <row r="116" spans="1:5" ht="12.75">
      <c r="A116" s="35" t="s">
        <v>57</v>
      </c>
      <c r="E116" s="40" t="s">
        <v>5</v>
      </c>
    </row>
    <row r="117" spans="1:5" ht="89.25">
      <c r="A117" t="s">
        <v>58</v>
      </c>
      <c r="E117" s="39" t="s">
        <v>293</v>
      </c>
    </row>
    <row r="118" spans="1:13" ht="12.75">
      <c r="A118" t="s">
        <v>47</v>
      </c>
      <c r="C118" s="31" t="s">
        <v>294</v>
      </c>
      <c r="E118" s="33" t="s">
        <v>295</v>
      </c>
      <c r="J118" s="32">
        <f>0</f>
      </c>
      <c s="32">
        <f>0</f>
      </c>
      <c s="32">
        <f>0+L119+L123+L127+L131+L135+L139+L143</f>
      </c>
      <c s="32">
        <f>0+M119+M123+M127+M131+M135+M139+M143</f>
      </c>
    </row>
    <row r="119" spans="1:16" ht="25.5">
      <c r="A119" t="s">
        <v>50</v>
      </c>
      <c s="34" t="s">
        <v>28</v>
      </c>
      <c s="34" t="s">
        <v>296</v>
      </c>
      <c s="35" t="s">
        <v>5</v>
      </c>
      <c s="6" t="s">
        <v>297</v>
      </c>
      <c s="36" t="s">
        <v>255</v>
      </c>
      <c s="37">
        <v>295</v>
      </c>
      <c s="36">
        <v>0</v>
      </c>
      <c s="36">
        <f>ROUND(G119*H119,6)</f>
      </c>
      <c r="L119" s="38">
        <v>0</v>
      </c>
      <c s="32">
        <f>ROUND(ROUND(L119,2)*ROUND(G119,3),2)</f>
      </c>
      <c s="36" t="s">
        <v>228</v>
      </c>
      <c>
        <f>(M119*21)/100</f>
      </c>
      <c t="s">
        <v>28</v>
      </c>
    </row>
    <row r="120" spans="1:5" ht="25.5">
      <c r="A120" s="35" t="s">
        <v>56</v>
      </c>
      <c r="E120" s="39" t="s">
        <v>297</v>
      </c>
    </row>
    <row r="121" spans="1:5" ht="12.75">
      <c r="A121" s="35" t="s">
        <v>57</v>
      </c>
      <c r="E121" s="40" t="s">
        <v>5</v>
      </c>
    </row>
    <row r="122" spans="1:5" ht="12.75">
      <c r="A122" t="s">
        <v>58</v>
      </c>
      <c r="E122" s="39" t="s">
        <v>5</v>
      </c>
    </row>
    <row r="123" spans="1:16" ht="12.75">
      <c r="A123" t="s">
        <v>50</v>
      </c>
      <c s="34" t="s">
        <v>26</v>
      </c>
      <c s="34" t="s">
        <v>298</v>
      </c>
      <c s="35" t="s">
        <v>5</v>
      </c>
      <c s="6" t="s">
        <v>299</v>
      </c>
      <c s="36" t="s">
        <v>255</v>
      </c>
      <c s="37">
        <v>295</v>
      </c>
      <c s="36">
        <v>0</v>
      </c>
      <c s="36">
        <f>ROUND(G123*H123,6)</f>
      </c>
      <c r="L123" s="38">
        <v>0</v>
      </c>
      <c s="32">
        <f>ROUND(ROUND(L123,2)*ROUND(G123,3),2)</f>
      </c>
      <c s="36" t="s">
        <v>228</v>
      </c>
      <c>
        <f>(M123*21)/100</f>
      </c>
      <c t="s">
        <v>28</v>
      </c>
    </row>
    <row r="124" spans="1:5" ht="12.75">
      <c r="A124" s="35" t="s">
        <v>56</v>
      </c>
      <c r="E124" s="39" t="s">
        <v>299</v>
      </c>
    </row>
    <row r="125" spans="1:5" ht="12.75">
      <c r="A125" s="35" t="s">
        <v>57</v>
      </c>
      <c r="E125" s="40" t="s">
        <v>5</v>
      </c>
    </row>
    <row r="126" spans="1:5" ht="12.75">
      <c r="A126" t="s">
        <v>58</v>
      </c>
      <c r="E126" s="39" t="s">
        <v>5</v>
      </c>
    </row>
    <row r="127" spans="1:16" ht="25.5">
      <c r="A127" t="s">
        <v>50</v>
      </c>
      <c s="34" t="s">
        <v>82</v>
      </c>
      <c s="34" t="s">
        <v>300</v>
      </c>
      <c s="35" t="s">
        <v>5</v>
      </c>
      <c s="6" t="s">
        <v>301</v>
      </c>
      <c s="36" t="s">
        <v>255</v>
      </c>
      <c s="37">
        <v>590</v>
      </c>
      <c s="36">
        <v>0</v>
      </c>
      <c s="36">
        <f>ROUND(G127*H127,6)</f>
      </c>
      <c r="L127" s="38">
        <v>0</v>
      </c>
      <c s="32">
        <f>ROUND(ROUND(L127,2)*ROUND(G127,3),2)</f>
      </c>
      <c s="36" t="s">
        <v>228</v>
      </c>
      <c>
        <f>(M127*21)/100</f>
      </c>
      <c t="s">
        <v>28</v>
      </c>
    </row>
    <row r="128" spans="1:5" ht="25.5">
      <c r="A128" s="35" t="s">
        <v>56</v>
      </c>
      <c r="E128" s="39" t="s">
        <v>301</v>
      </c>
    </row>
    <row r="129" spans="1:5" ht="25.5">
      <c r="A129" s="35" t="s">
        <v>57</v>
      </c>
      <c r="E129" s="40" t="s">
        <v>302</v>
      </c>
    </row>
    <row r="130" spans="1:5" ht="12.75">
      <c r="A130" t="s">
        <v>58</v>
      </c>
      <c r="E130" s="39" t="s">
        <v>5</v>
      </c>
    </row>
    <row r="131" spans="1:16" ht="12.75">
      <c r="A131" t="s">
        <v>50</v>
      </c>
      <c s="34" t="s">
        <v>86</v>
      </c>
      <c s="34" t="s">
        <v>303</v>
      </c>
      <c s="35" t="s">
        <v>5</v>
      </c>
      <c s="6" t="s">
        <v>304</v>
      </c>
      <c s="36" t="s">
        <v>305</v>
      </c>
      <c s="37">
        <v>616.55</v>
      </c>
      <c s="36">
        <v>0</v>
      </c>
      <c s="36">
        <f>ROUND(G131*H131,6)</f>
      </c>
      <c r="L131" s="38">
        <v>0</v>
      </c>
      <c s="32">
        <f>ROUND(ROUND(L131,2)*ROUND(G131,3),2)</f>
      </c>
      <c s="36" t="s">
        <v>228</v>
      </c>
      <c>
        <f>(M131*21)/100</f>
      </c>
      <c t="s">
        <v>28</v>
      </c>
    </row>
    <row r="132" spans="1:5" ht="12.75">
      <c r="A132" s="35" t="s">
        <v>56</v>
      </c>
      <c r="E132" s="39" t="s">
        <v>304</v>
      </c>
    </row>
    <row r="133" spans="1:5" ht="12.75">
      <c r="A133" s="35" t="s">
        <v>57</v>
      </c>
      <c r="E133" s="40" t="s">
        <v>5</v>
      </c>
    </row>
    <row r="134" spans="1:5" ht="12.75">
      <c r="A134" t="s">
        <v>58</v>
      </c>
      <c r="E134" s="39" t="s">
        <v>5</v>
      </c>
    </row>
    <row r="135" spans="1:16" ht="12.75">
      <c r="A135" t="s">
        <v>50</v>
      </c>
      <c s="34" t="s">
        <v>27</v>
      </c>
      <c s="34" t="s">
        <v>306</v>
      </c>
      <c s="35" t="s">
        <v>5</v>
      </c>
      <c s="6" t="s">
        <v>307</v>
      </c>
      <c s="36" t="s">
        <v>54</v>
      </c>
      <c s="37">
        <v>4</v>
      </c>
      <c s="36">
        <v>0</v>
      </c>
      <c s="36">
        <f>ROUND(G135*H135,6)</f>
      </c>
      <c r="L135" s="38">
        <v>0</v>
      </c>
      <c s="32">
        <f>ROUND(ROUND(L135,2)*ROUND(G135,3),2)</f>
      </c>
      <c s="36" t="s">
        <v>228</v>
      </c>
      <c>
        <f>(M135*21)/100</f>
      </c>
      <c t="s">
        <v>28</v>
      </c>
    </row>
    <row r="136" spans="1:5" ht="12.75">
      <c r="A136" s="35" t="s">
        <v>56</v>
      </c>
      <c r="E136" s="39" t="s">
        <v>307</v>
      </c>
    </row>
    <row r="137" spans="1:5" ht="12.75">
      <c r="A137" s="35" t="s">
        <v>57</v>
      </c>
      <c r="E137" s="40" t="s">
        <v>5</v>
      </c>
    </row>
    <row r="138" spans="1:5" ht="12.75">
      <c r="A138" t="s">
        <v>58</v>
      </c>
      <c r="E138" s="39" t="s">
        <v>5</v>
      </c>
    </row>
    <row r="139" spans="1:16" ht="12.75">
      <c r="A139" t="s">
        <v>50</v>
      </c>
      <c s="34" t="s">
        <v>93</v>
      </c>
      <c s="34" t="s">
        <v>308</v>
      </c>
      <c s="35" t="s">
        <v>5</v>
      </c>
      <c s="6" t="s">
        <v>309</v>
      </c>
      <c s="36" t="s">
        <v>54</v>
      </c>
      <c s="37">
        <v>4</v>
      </c>
      <c s="36">
        <v>0</v>
      </c>
      <c s="36">
        <f>ROUND(G139*H139,6)</f>
      </c>
      <c r="L139" s="38">
        <v>0</v>
      </c>
      <c s="32">
        <f>ROUND(ROUND(L139,2)*ROUND(G139,3),2)</f>
      </c>
      <c s="36" t="s">
        <v>228</v>
      </c>
      <c>
        <f>(M139*21)/100</f>
      </c>
      <c t="s">
        <v>28</v>
      </c>
    </row>
    <row r="140" spans="1:5" ht="12.75">
      <c r="A140" s="35" t="s">
        <v>56</v>
      </c>
      <c r="E140" s="39" t="s">
        <v>309</v>
      </c>
    </row>
    <row r="141" spans="1:5" ht="12.75">
      <c r="A141" s="35" t="s">
        <v>57</v>
      </c>
      <c r="E141" s="40" t="s">
        <v>5</v>
      </c>
    </row>
    <row r="142" spans="1:5" ht="12.75">
      <c r="A142" t="s">
        <v>58</v>
      </c>
      <c r="E142" s="39" t="s">
        <v>5</v>
      </c>
    </row>
    <row r="143" spans="1:16" ht="25.5">
      <c r="A143" t="s">
        <v>50</v>
      </c>
      <c s="34" t="s">
        <v>97</v>
      </c>
      <c s="34" t="s">
        <v>310</v>
      </c>
      <c s="35" t="s">
        <v>5</v>
      </c>
      <c s="6" t="s">
        <v>311</v>
      </c>
      <c s="36" t="s">
        <v>240</v>
      </c>
      <c s="37">
        <v>0.623</v>
      </c>
      <c s="36">
        <v>0</v>
      </c>
      <c s="36">
        <f>ROUND(G143*H143,6)</f>
      </c>
      <c r="L143" s="38">
        <v>0</v>
      </c>
      <c s="32">
        <f>ROUND(ROUND(L143,2)*ROUND(G143,3),2)</f>
      </c>
      <c s="36" t="s">
        <v>228</v>
      </c>
      <c>
        <f>(M143*21)/100</f>
      </c>
      <c t="s">
        <v>28</v>
      </c>
    </row>
    <row r="144" spans="1:5" ht="25.5">
      <c r="A144" s="35" t="s">
        <v>56</v>
      </c>
      <c r="E144" s="39" t="s">
        <v>311</v>
      </c>
    </row>
    <row r="145" spans="1:5" ht="12.75">
      <c r="A145" s="35" t="s">
        <v>57</v>
      </c>
      <c r="E145" s="40" t="s">
        <v>5</v>
      </c>
    </row>
    <row r="146" spans="1:5" ht="12.75">
      <c r="A146" t="s">
        <v>58</v>
      </c>
      <c r="E146" s="39" t="s">
        <v>5</v>
      </c>
    </row>
    <row r="147" spans="1:13" ht="12.75">
      <c r="A147" t="s">
        <v>47</v>
      </c>
      <c r="C147" s="31" t="s">
        <v>312</v>
      </c>
      <c r="E147" s="33" t="s">
        <v>313</v>
      </c>
      <c r="J147" s="32">
        <f>0</f>
      </c>
      <c s="32">
        <f>0</f>
      </c>
      <c s="32">
        <f>0+L148+L152+L156+L160+L164+L168</f>
      </c>
      <c s="32">
        <f>0+M148+M152+M156+M160+M164+M168</f>
      </c>
    </row>
    <row r="148" spans="1:16" ht="12.75">
      <c r="A148" t="s">
        <v>50</v>
      </c>
      <c s="34" t="s">
        <v>65</v>
      </c>
      <c s="34" t="s">
        <v>314</v>
      </c>
      <c s="35" t="s">
        <v>5</v>
      </c>
      <c s="6" t="s">
        <v>315</v>
      </c>
      <c s="36" t="s">
        <v>255</v>
      </c>
      <c s="37">
        <v>2760</v>
      </c>
      <c s="36">
        <v>0</v>
      </c>
      <c s="36">
        <f>ROUND(G148*H148,6)</f>
      </c>
      <c r="L148" s="38">
        <v>0</v>
      </c>
      <c s="32">
        <f>ROUND(ROUND(L148,2)*ROUND(G148,3),2)</f>
      </c>
      <c s="36" t="s">
        <v>228</v>
      </c>
      <c>
        <f>(M148*21)/100</f>
      </c>
      <c t="s">
        <v>28</v>
      </c>
    </row>
    <row r="149" spans="1:5" ht="12.75">
      <c r="A149" s="35" t="s">
        <v>56</v>
      </c>
      <c r="E149" s="39" t="s">
        <v>315</v>
      </c>
    </row>
    <row r="150" spans="1:5" ht="12.75">
      <c r="A150" s="35" t="s">
        <v>57</v>
      </c>
      <c r="E150" s="40" t="s">
        <v>5</v>
      </c>
    </row>
    <row r="151" spans="1:5" ht="12.75">
      <c r="A151" t="s">
        <v>58</v>
      </c>
      <c r="E151" s="39" t="s">
        <v>5</v>
      </c>
    </row>
    <row r="152" spans="1:16" ht="12.75">
      <c r="A152" t="s">
        <v>50</v>
      </c>
      <c s="34" t="s">
        <v>103</v>
      </c>
      <c s="34" t="s">
        <v>316</v>
      </c>
      <c s="35" t="s">
        <v>5</v>
      </c>
      <c s="6" t="s">
        <v>317</v>
      </c>
      <c s="36" t="s">
        <v>255</v>
      </c>
      <c s="37">
        <v>690</v>
      </c>
      <c s="36">
        <v>0</v>
      </c>
      <c s="36">
        <f>ROUND(G152*H152,6)</f>
      </c>
      <c r="L152" s="38">
        <v>0</v>
      </c>
      <c s="32">
        <f>ROUND(ROUND(L152,2)*ROUND(G152,3),2)</f>
      </c>
      <c s="36" t="s">
        <v>55</v>
      </c>
      <c>
        <f>(M152*21)/100</f>
      </c>
      <c t="s">
        <v>28</v>
      </c>
    </row>
    <row r="153" spans="1:5" ht="12.75">
      <c r="A153" s="35" t="s">
        <v>56</v>
      </c>
      <c r="E153" s="39" t="s">
        <v>317</v>
      </c>
    </row>
    <row r="154" spans="1:5" ht="12.75">
      <c r="A154" s="35" t="s">
        <v>57</v>
      </c>
      <c r="E154" s="40" t="s">
        <v>5</v>
      </c>
    </row>
    <row r="155" spans="1:5" ht="38.25">
      <c r="A155" t="s">
        <v>58</v>
      </c>
      <c r="E155" s="39" t="s">
        <v>318</v>
      </c>
    </row>
    <row r="156" spans="1:16" ht="12.75">
      <c r="A156" t="s">
        <v>50</v>
      </c>
      <c s="34" t="s">
        <v>107</v>
      </c>
      <c s="34" t="s">
        <v>319</v>
      </c>
      <c s="35" t="s">
        <v>5</v>
      </c>
      <c s="6" t="s">
        <v>320</v>
      </c>
      <c s="36" t="s">
        <v>255</v>
      </c>
      <c s="37">
        <v>2070</v>
      </c>
      <c s="36">
        <v>0</v>
      </c>
      <c s="36">
        <f>ROUND(G156*H156,6)</f>
      </c>
      <c r="L156" s="38">
        <v>0</v>
      </c>
      <c s="32">
        <f>ROUND(ROUND(L156,2)*ROUND(G156,3),2)</f>
      </c>
      <c s="36" t="s">
        <v>55</v>
      </c>
      <c>
        <f>(M156*21)/100</f>
      </c>
      <c t="s">
        <v>28</v>
      </c>
    </row>
    <row r="157" spans="1:5" ht="12.75">
      <c r="A157" s="35" t="s">
        <v>56</v>
      </c>
      <c r="E157" s="39" t="s">
        <v>320</v>
      </c>
    </row>
    <row r="158" spans="1:5" ht="12.75">
      <c r="A158" s="35" t="s">
        <v>57</v>
      </c>
      <c r="E158" s="40" t="s">
        <v>5</v>
      </c>
    </row>
    <row r="159" spans="1:5" ht="38.25">
      <c r="A159" t="s">
        <v>58</v>
      </c>
      <c r="E159" s="39" t="s">
        <v>318</v>
      </c>
    </row>
    <row r="160" spans="1:16" ht="12.75">
      <c r="A160" t="s">
        <v>50</v>
      </c>
      <c s="34" t="s">
        <v>110</v>
      </c>
      <c s="34" t="s">
        <v>321</v>
      </c>
      <c s="35" t="s">
        <v>5</v>
      </c>
      <c s="6" t="s">
        <v>322</v>
      </c>
      <c s="36" t="s">
        <v>54</v>
      </c>
      <c s="37">
        <v>8</v>
      </c>
      <c s="36">
        <v>0</v>
      </c>
      <c s="36">
        <f>ROUND(G160*H160,6)</f>
      </c>
      <c r="L160" s="38">
        <v>0</v>
      </c>
      <c s="32">
        <f>ROUND(ROUND(L160,2)*ROUND(G160,3),2)</f>
      </c>
      <c s="36" t="s">
        <v>55</v>
      </c>
      <c>
        <f>(M160*21)/100</f>
      </c>
      <c t="s">
        <v>28</v>
      </c>
    </row>
    <row r="161" spans="1:5" ht="12.75">
      <c r="A161" s="35" t="s">
        <v>56</v>
      </c>
      <c r="E161" s="39" t="s">
        <v>322</v>
      </c>
    </row>
    <row r="162" spans="1:5" ht="12.75">
      <c r="A162" s="35" t="s">
        <v>57</v>
      </c>
      <c r="E162" s="40" t="s">
        <v>5</v>
      </c>
    </row>
    <row r="163" spans="1:5" ht="12.75">
      <c r="A163" t="s">
        <v>58</v>
      </c>
      <c r="E163" s="39" t="s">
        <v>5</v>
      </c>
    </row>
    <row r="164" spans="1:16" ht="12.75">
      <c r="A164" t="s">
        <v>50</v>
      </c>
      <c s="34" t="s">
        <v>113</v>
      </c>
      <c s="34" t="s">
        <v>323</v>
      </c>
      <c s="35" t="s">
        <v>5</v>
      </c>
      <c s="6" t="s">
        <v>168</v>
      </c>
      <c s="36" t="s">
        <v>54</v>
      </c>
      <c s="37">
        <v>2</v>
      </c>
      <c s="36">
        <v>0</v>
      </c>
      <c s="36">
        <f>ROUND(G164*H164,6)</f>
      </c>
      <c r="L164" s="38">
        <v>0</v>
      </c>
      <c s="32">
        <f>ROUND(ROUND(L164,2)*ROUND(G164,3),2)</f>
      </c>
      <c s="36" t="s">
        <v>55</v>
      </c>
      <c>
        <f>(M164*21)/100</f>
      </c>
      <c t="s">
        <v>28</v>
      </c>
    </row>
    <row r="165" spans="1:5" ht="12.75">
      <c r="A165" s="35" t="s">
        <v>56</v>
      </c>
      <c r="E165" s="39" t="s">
        <v>168</v>
      </c>
    </row>
    <row r="166" spans="1:5" ht="12.75">
      <c r="A166" s="35" t="s">
        <v>57</v>
      </c>
      <c r="E166" s="40" t="s">
        <v>5</v>
      </c>
    </row>
    <row r="167" spans="1:5" ht="63.75">
      <c r="A167" t="s">
        <v>58</v>
      </c>
      <c r="E167" s="39" t="s">
        <v>169</v>
      </c>
    </row>
    <row r="168" spans="1:16" ht="12.75">
      <c r="A168" t="s">
        <v>50</v>
      </c>
      <c s="34" t="s">
        <v>116</v>
      </c>
      <c s="34" t="s">
        <v>324</v>
      </c>
      <c s="35" t="s">
        <v>5</v>
      </c>
      <c s="6" t="s">
        <v>325</v>
      </c>
      <c s="36" t="s">
        <v>255</v>
      </c>
      <c s="37">
        <v>690</v>
      </c>
      <c s="36">
        <v>0</v>
      </c>
      <c s="36">
        <f>ROUND(G168*H168,6)</f>
      </c>
      <c r="L168" s="38">
        <v>0</v>
      </c>
      <c s="32">
        <f>ROUND(ROUND(L168,2)*ROUND(G168,3),2)</f>
      </c>
      <c s="36" t="s">
        <v>55</v>
      </c>
      <c>
        <f>(M168*21)/100</f>
      </c>
      <c t="s">
        <v>28</v>
      </c>
    </row>
    <row r="169" spans="1:5" ht="12.75">
      <c r="A169" s="35" t="s">
        <v>56</v>
      </c>
      <c r="E169" s="39" t="s">
        <v>325</v>
      </c>
    </row>
    <row r="170" spans="1:5" ht="12.75">
      <c r="A170" s="35" t="s">
        <v>57</v>
      </c>
      <c r="E170" s="40" t="s">
        <v>5</v>
      </c>
    </row>
    <row r="171" spans="1:5" ht="38.25">
      <c r="A171" t="s">
        <v>58</v>
      </c>
      <c r="E171" s="39" t="s">
        <v>318</v>
      </c>
    </row>
    <row r="172" spans="1:13" ht="12.75">
      <c r="A172" t="s">
        <v>47</v>
      </c>
      <c r="C172" s="31" t="s">
        <v>65</v>
      </c>
      <c r="E172" s="33" t="s">
        <v>66</v>
      </c>
      <c r="J172" s="32">
        <f>0</f>
      </c>
      <c s="32">
        <f>0</f>
      </c>
      <c s="32">
        <f>0+L173</f>
      </c>
      <c s="32">
        <f>0+M173</f>
      </c>
    </row>
    <row r="173" spans="1:16" ht="25.5">
      <c r="A173" t="s">
        <v>50</v>
      </c>
      <c s="34" t="s">
        <v>51</v>
      </c>
      <c s="34" t="s">
        <v>326</v>
      </c>
      <c s="35" t="s">
        <v>5</v>
      </c>
      <c s="6" t="s">
        <v>68</v>
      </c>
      <c s="36" t="s">
        <v>54</v>
      </c>
      <c s="37">
        <v>1</v>
      </c>
      <c s="36">
        <v>0</v>
      </c>
      <c s="36">
        <f>ROUND(G173*H173,6)</f>
      </c>
      <c r="L173" s="38">
        <v>0</v>
      </c>
      <c s="32">
        <f>ROUND(ROUND(L173,2)*ROUND(G173,3),2)</f>
      </c>
      <c s="36" t="s">
        <v>55</v>
      </c>
      <c>
        <f>(M173*21)/100</f>
      </c>
      <c t="s">
        <v>28</v>
      </c>
    </row>
    <row r="174" spans="1:5" ht="38.25">
      <c r="A174" s="35" t="s">
        <v>56</v>
      </c>
      <c r="E174" s="39" t="s">
        <v>69</v>
      </c>
    </row>
    <row r="175" spans="1:5" ht="12.75">
      <c r="A175" s="35" t="s">
        <v>57</v>
      </c>
      <c r="E175" s="40" t="s">
        <v>5</v>
      </c>
    </row>
    <row r="176" spans="1:5" ht="38.25">
      <c r="A176" t="s">
        <v>58</v>
      </c>
      <c r="E176" s="39" t="s">
        <v>70</v>
      </c>
    </row>
    <row r="177" spans="1:13" ht="12.75">
      <c r="A177" t="s">
        <v>47</v>
      </c>
      <c r="C177" s="31" t="s">
        <v>170</v>
      </c>
      <c r="E177" s="33" t="s">
        <v>171</v>
      </c>
      <c r="J177" s="32">
        <f>0</f>
      </c>
      <c s="32">
        <f>0</f>
      </c>
      <c s="32">
        <f>0+L178+L182+L186+L190+L194+L198+L202+L206+L210+L214+L218+L222+L226+L230+L234+L238+L242+L246+L250</f>
      </c>
      <c s="32">
        <f>0+M178+M182+M186+M190+M194+M198+M202+M206+M210+M214+M218+M222+M226+M230+M234+M238+M242+M246+M250</f>
      </c>
    </row>
    <row r="178" spans="1:16" ht="25.5">
      <c r="A178" t="s">
        <v>50</v>
      </c>
      <c s="34" t="s">
        <v>327</v>
      </c>
      <c s="34" t="s">
        <v>328</v>
      </c>
      <c s="35" t="s">
        <v>5</v>
      </c>
      <c s="6" t="s">
        <v>329</v>
      </c>
      <c s="36" t="s">
        <v>74</v>
      </c>
      <c s="37">
        <v>20</v>
      </c>
      <c s="36">
        <v>0</v>
      </c>
      <c s="36">
        <f>ROUND(G178*H178,6)</f>
      </c>
      <c r="L178" s="38">
        <v>0</v>
      </c>
      <c s="32">
        <f>ROUND(ROUND(L178,2)*ROUND(G178,3),2)</f>
      </c>
      <c s="36" t="s">
        <v>55</v>
      </c>
      <c>
        <f>(M178*21)/100</f>
      </c>
      <c t="s">
        <v>28</v>
      </c>
    </row>
    <row r="179" spans="1:5" ht="25.5">
      <c r="A179" s="35" t="s">
        <v>56</v>
      </c>
      <c r="E179" s="39" t="s">
        <v>329</v>
      </c>
    </row>
    <row r="180" spans="1:5" ht="12.75">
      <c r="A180" s="35" t="s">
        <v>57</v>
      </c>
      <c r="E180" s="40" t="s">
        <v>5</v>
      </c>
    </row>
    <row r="181" spans="1:5" ht="38.25">
      <c r="A181" t="s">
        <v>58</v>
      </c>
      <c r="E181" s="39" t="s">
        <v>76</v>
      </c>
    </row>
    <row r="182" spans="1:16" ht="12.75">
      <c r="A182" t="s">
        <v>50</v>
      </c>
      <c s="34" t="s">
        <v>330</v>
      </c>
      <c s="34" t="s">
        <v>331</v>
      </c>
      <c s="35" t="s">
        <v>5</v>
      </c>
      <c s="6" t="s">
        <v>332</v>
      </c>
      <c s="36" t="s">
        <v>74</v>
      </c>
      <c s="37">
        <v>40</v>
      </c>
      <c s="36">
        <v>0</v>
      </c>
      <c s="36">
        <f>ROUND(G182*H182,6)</f>
      </c>
      <c r="L182" s="38">
        <v>0</v>
      </c>
      <c s="32">
        <f>ROUND(ROUND(L182,2)*ROUND(G182,3),2)</f>
      </c>
      <c s="36" t="s">
        <v>55</v>
      </c>
      <c>
        <f>(M182*21)/100</f>
      </c>
      <c t="s">
        <v>28</v>
      </c>
    </row>
    <row r="183" spans="1:5" ht="12.75">
      <c r="A183" s="35" t="s">
        <v>56</v>
      </c>
      <c r="E183" s="39" t="s">
        <v>332</v>
      </c>
    </row>
    <row r="184" spans="1:5" ht="12.75">
      <c r="A184" s="35" t="s">
        <v>57</v>
      </c>
      <c r="E184" s="40" t="s">
        <v>5</v>
      </c>
    </row>
    <row r="185" spans="1:5" ht="63.75">
      <c r="A185" t="s">
        <v>58</v>
      </c>
      <c r="E185" s="39" t="s">
        <v>333</v>
      </c>
    </row>
    <row r="186" spans="1:16" ht="12.75">
      <c r="A186" t="s">
        <v>50</v>
      </c>
      <c s="34" t="s">
        <v>334</v>
      </c>
      <c s="34" t="s">
        <v>335</v>
      </c>
      <c s="35" t="s">
        <v>5</v>
      </c>
      <c s="6" t="s">
        <v>336</v>
      </c>
      <c s="36" t="s">
        <v>54</v>
      </c>
      <c s="37">
        <v>1</v>
      </c>
      <c s="36">
        <v>0</v>
      </c>
      <c s="36">
        <f>ROUND(G186*H186,6)</f>
      </c>
      <c r="L186" s="38">
        <v>0</v>
      </c>
      <c s="32">
        <f>ROUND(ROUND(L186,2)*ROUND(G186,3),2)</f>
      </c>
      <c s="36" t="s">
        <v>55</v>
      </c>
      <c>
        <f>(M186*21)/100</f>
      </c>
      <c t="s">
        <v>28</v>
      </c>
    </row>
    <row r="187" spans="1:5" ht="12.75">
      <c r="A187" s="35" t="s">
        <v>56</v>
      </c>
      <c r="E187" s="39" t="s">
        <v>336</v>
      </c>
    </row>
    <row r="188" spans="1:5" ht="12.75">
      <c r="A188" s="35" t="s">
        <v>57</v>
      </c>
      <c r="E188" s="40" t="s">
        <v>5</v>
      </c>
    </row>
    <row r="189" spans="1:5" ht="63.75">
      <c r="A189" t="s">
        <v>58</v>
      </c>
      <c r="E189" s="39" t="s">
        <v>337</v>
      </c>
    </row>
    <row r="190" spans="1:16" ht="12.75">
      <c r="A190" t="s">
        <v>50</v>
      </c>
      <c s="34" t="s">
        <v>338</v>
      </c>
      <c s="34" t="s">
        <v>339</v>
      </c>
      <c s="35" t="s">
        <v>5</v>
      </c>
      <c s="6" t="s">
        <v>340</v>
      </c>
      <c s="36" t="s">
        <v>54</v>
      </c>
      <c s="37">
        <v>1</v>
      </c>
      <c s="36">
        <v>0</v>
      </c>
      <c s="36">
        <f>ROUND(G190*H190,6)</f>
      </c>
      <c r="L190" s="38">
        <v>0</v>
      </c>
      <c s="32">
        <f>ROUND(ROUND(L190,2)*ROUND(G190,3),2)</f>
      </c>
      <c s="36" t="s">
        <v>55</v>
      </c>
      <c>
        <f>(M190*21)/100</f>
      </c>
      <c t="s">
        <v>28</v>
      </c>
    </row>
    <row r="191" spans="1:5" ht="12.75">
      <c r="A191" s="35" t="s">
        <v>56</v>
      </c>
      <c r="E191" s="39" t="s">
        <v>340</v>
      </c>
    </row>
    <row r="192" spans="1:5" ht="12.75">
      <c r="A192" s="35" t="s">
        <v>57</v>
      </c>
      <c r="E192" s="40" t="s">
        <v>5</v>
      </c>
    </row>
    <row r="193" spans="1:5" ht="63.75">
      <c r="A193" t="s">
        <v>58</v>
      </c>
      <c r="E193" s="39" t="s">
        <v>337</v>
      </c>
    </row>
    <row r="194" spans="1:16" ht="12.75">
      <c r="A194" t="s">
        <v>50</v>
      </c>
      <c s="34" t="s">
        <v>341</v>
      </c>
      <c s="34" t="s">
        <v>342</v>
      </c>
      <c s="35" t="s">
        <v>5</v>
      </c>
      <c s="6" t="s">
        <v>343</v>
      </c>
      <c s="36" t="s">
        <v>54</v>
      </c>
      <c s="37">
        <v>1</v>
      </c>
      <c s="36">
        <v>0</v>
      </c>
      <c s="36">
        <f>ROUND(G194*H194,6)</f>
      </c>
      <c r="L194" s="38">
        <v>0</v>
      </c>
      <c s="32">
        <f>ROUND(ROUND(L194,2)*ROUND(G194,3),2)</f>
      </c>
      <c s="36" t="s">
        <v>55</v>
      </c>
      <c>
        <f>(M194*21)/100</f>
      </c>
      <c t="s">
        <v>28</v>
      </c>
    </row>
    <row r="195" spans="1:5" ht="12.75">
      <c r="A195" s="35" t="s">
        <v>56</v>
      </c>
      <c r="E195" s="39" t="s">
        <v>343</v>
      </c>
    </row>
    <row r="196" spans="1:5" ht="12.75">
      <c r="A196" s="35" t="s">
        <v>57</v>
      </c>
      <c r="E196" s="40" t="s">
        <v>5</v>
      </c>
    </row>
    <row r="197" spans="1:5" ht="63.75">
      <c r="A197" t="s">
        <v>58</v>
      </c>
      <c r="E197" s="39" t="s">
        <v>344</v>
      </c>
    </row>
    <row r="198" spans="1:16" ht="12.75">
      <c r="A198" t="s">
        <v>50</v>
      </c>
      <c s="34" t="s">
        <v>345</v>
      </c>
      <c s="34" t="s">
        <v>346</v>
      </c>
      <c s="35" t="s">
        <v>5</v>
      </c>
      <c s="6" t="s">
        <v>347</v>
      </c>
      <c s="36" t="s">
        <v>255</v>
      </c>
      <c s="37">
        <v>550</v>
      </c>
      <c s="36">
        <v>0</v>
      </c>
      <c s="36">
        <f>ROUND(G198*H198,6)</f>
      </c>
      <c r="L198" s="38">
        <v>0</v>
      </c>
      <c s="32">
        <f>ROUND(ROUND(L198,2)*ROUND(G198,3),2)</f>
      </c>
      <c s="36" t="s">
        <v>55</v>
      </c>
      <c>
        <f>(M198*21)/100</f>
      </c>
      <c t="s">
        <v>28</v>
      </c>
    </row>
    <row r="199" spans="1:5" ht="12.75">
      <c r="A199" s="35" t="s">
        <v>56</v>
      </c>
      <c r="E199" s="39" t="s">
        <v>347</v>
      </c>
    </row>
    <row r="200" spans="1:5" ht="12.75">
      <c r="A200" s="35" t="s">
        <v>57</v>
      </c>
      <c r="E200" s="40" t="s">
        <v>5</v>
      </c>
    </row>
    <row r="201" spans="1:5" ht="63.75">
      <c r="A201" t="s">
        <v>58</v>
      </c>
      <c r="E201" s="39" t="s">
        <v>348</v>
      </c>
    </row>
    <row r="202" spans="1:16" ht="25.5">
      <c r="A202" t="s">
        <v>50</v>
      </c>
      <c s="34" t="s">
        <v>349</v>
      </c>
      <c s="34" t="s">
        <v>350</v>
      </c>
      <c s="35" t="s">
        <v>5</v>
      </c>
      <c s="6" t="s">
        <v>178</v>
      </c>
      <c s="36" t="s">
        <v>54</v>
      </c>
      <c s="37">
        <v>1</v>
      </c>
      <c s="36">
        <v>0</v>
      </c>
      <c s="36">
        <f>ROUND(G202*H202,6)</f>
      </c>
      <c r="L202" s="38">
        <v>0</v>
      </c>
      <c s="32">
        <f>ROUND(ROUND(L202,2)*ROUND(G202,3),2)</f>
      </c>
      <c s="36" t="s">
        <v>55</v>
      </c>
      <c>
        <f>(M202*21)/100</f>
      </c>
      <c t="s">
        <v>28</v>
      </c>
    </row>
    <row r="203" spans="1:5" ht="25.5">
      <c r="A203" s="35" t="s">
        <v>56</v>
      </c>
      <c r="E203" s="39" t="s">
        <v>178</v>
      </c>
    </row>
    <row r="204" spans="1:5" ht="12.75">
      <c r="A204" s="35" t="s">
        <v>57</v>
      </c>
      <c r="E204" s="40" t="s">
        <v>5</v>
      </c>
    </row>
    <row r="205" spans="1:5" ht="409.5">
      <c r="A205" t="s">
        <v>58</v>
      </c>
      <c r="E205" s="39" t="s">
        <v>179</v>
      </c>
    </row>
    <row r="206" spans="1:16" ht="25.5">
      <c r="A206" t="s">
        <v>50</v>
      </c>
      <c s="34" t="s">
        <v>351</v>
      </c>
      <c s="34" t="s">
        <v>352</v>
      </c>
      <c s="35" t="s">
        <v>5</v>
      </c>
      <c s="6" t="s">
        <v>182</v>
      </c>
      <c s="36" t="s">
        <v>54</v>
      </c>
      <c s="37">
        <v>1</v>
      </c>
      <c s="36">
        <v>0</v>
      </c>
      <c s="36">
        <f>ROUND(G206*H206,6)</f>
      </c>
      <c r="L206" s="38">
        <v>0</v>
      </c>
      <c s="32">
        <f>ROUND(ROUND(L206,2)*ROUND(G206,3),2)</f>
      </c>
      <c s="36" t="s">
        <v>55</v>
      </c>
      <c>
        <f>(M206*21)/100</f>
      </c>
      <c t="s">
        <v>28</v>
      </c>
    </row>
    <row r="207" spans="1:5" ht="25.5">
      <c r="A207" s="35" t="s">
        <v>56</v>
      </c>
      <c r="E207" s="39" t="s">
        <v>182</v>
      </c>
    </row>
    <row r="208" spans="1:5" ht="12.75">
      <c r="A208" s="35" t="s">
        <v>57</v>
      </c>
      <c r="E208" s="40" t="s">
        <v>5</v>
      </c>
    </row>
    <row r="209" spans="1:5" ht="409.5">
      <c r="A209" t="s">
        <v>58</v>
      </c>
      <c r="E209" s="39" t="s">
        <v>183</v>
      </c>
    </row>
    <row r="210" spans="1:16" ht="12.75">
      <c r="A210" t="s">
        <v>50</v>
      </c>
      <c s="34" t="s">
        <v>353</v>
      </c>
      <c s="34" t="s">
        <v>354</v>
      </c>
      <c s="35" t="s">
        <v>5</v>
      </c>
      <c s="6" t="s">
        <v>355</v>
      </c>
      <c s="36" t="s">
        <v>54</v>
      </c>
      <c s="37">
        <v>1</v>
      </c>
      <c s="36">
        <v>0</v>
      </c>
      <c s="36">
        <f>ROUND(G210*H210,6)</f>
      </c>
      <c r="L210" s="38">
        <v>0</v>
      </c>
      <c s="32">
        <f>ROUND(ROUND(L210,2)*ROUND(G210,3),2)</f>
      </c>
      <c s="36" t="s">
        <v>55</v>
      </c>
      <c>
        <f>(M210*21)/100</f>
      </c>
      <c t="s">
        <v>28</v>
      </c>
    </row>
    <row r="211" spans="1:5" ht="12.75">
      <c r="A211" s="35" t="s">
        <v>56</v>
      </c>
      <c r="E211" s="39" t="s">
        <v>355</v>
      </c>
    </row>
    <row r="212" spans="1:5" ht="12.75">
      <c r="A212" s="35" t="s">
        <v>57</v>
      </c>
      <c r="E212" s="40" t="s">
        <v>5</v>
      </c>
    </row>
    <row r="213" spans="1:5" ht="38.25">
      <c r="A213" t="s">
        <v>58</v>
      </c>
      <c r="E213" s="39" t="s">
        <v>356</v>
      </c>
    </row>
    <row r="214" spans="1:16" ht="25.5">
      <c r="A214" t="s">
        <v>50</v>
      </c>
      <c s="34" t="s">
        <v>357</v>
      </c>
      <c s="34" t="s">
        <v>358</v>
      </c>
      <c s="35" t="s">
        <v>5</v>
      </c>
      <c s="6" t="s">
        <v>186</v>
      </c>
      <c s="36" t="s">
        <v>54</v>
      </c>
      <c s="37">
        <v>1</v>
      </c>
      <c s="36">
        <v>0</v>
      </c>
      <c s="36">
        <f>ROUND(G214*H214,6)</f>
      </c>
      <c r="L214" s="38">
        <v>0</v>
      </c>
      <c s="32">
        <f>ROUND(ROUND(L214,2)*ROUND(G214,3),2)</f>
      </c>
      <c s="36" t="s">
        <v>55</v>
      </c>
      <c>
        <f>(M214*21)/100</f>
      </c>
      <c t="s">
        <v>28</v>
      </c>
    </row>
    <row r="215" spans="1:5" ht="25.5">
      <c r="A215" s="35" t="s">
        <v>56</v>
      </c>
      <c r="E215" s="39" t="s">
        <v>186</v>
      </c>
    </row>
    <row r="216" spans="1:5" ht="12.75">
      <c r="A216" s="35" t="s">
        <v>57</v>
      </c>
      <c r="E216" s="40" t="s">
        <v>5</v>
      </c>
    </row>
    <row r="217" spans="1:5" ht="216.75">
      <c r="A217" t="s">
        <v>58</v>
      </c>
      <c r="E217" s="39" t="s">
        <v>187</v>
      </c>
    </row>
    <row r="218" spans="1:16" ht="25.5">
      <c r="A218" t="s">
        <v>50</v>
      </c>
      <c s="34" t="s">
        <v>359</v>
      </c>
      <c s="34" t="s">
        <v>360</v>
      </c>
      <c s="35" t="s">
        <v>5</v>
      </c>
      <c s="6" t="s">
        <v>361</v>
      </c>
      <c s="36" t="s">
        <v>191</v>
      </c>
      <c s="37">
        <v>50</v>
      </c>
      <c s="36">
        <v>0</v>
      </c>
      <c s="36">
        <f>ROUND(G218*H218,6)</f>
      </c>
      <c r="L218" s="38">
        <v>0</v>
      </c>
      <c s="32">
        <f>ROUND(ROUND(L218,2)*ROUND(G218,3),2)</f>
      </c>
      <c s="36" t="s">
        <v>55</v>
      </c>
      <c>
        <f>(M218*21)/100</f>
      </c>
      <c t="s">
        <v>28</v>
      </c>
    </row>
    <row r="219" spans="1:5" ht="25.5">
      <c r="A219" s="35" t="s">
        <v>56</v>
      </c>
      <c r="E219" s="39" t="s">
        <v>361</v>
      </c>
    </row>
    <row r="220" spans="1:5" ht="12.75">
      <c r="A220" s="35" t="s">
        <v>57</v>
      </c>
      <c r="E220" s="40" t="s">
        <v>5</v>
      </c>
    </row>
    <row r="221" spans="1:5" ht="38.25">
      <c r="A221" t="s">
        <v>58</v>
      </c>
      <c r="E221" s="39" t="s">
        <v>362</v>
      </c>
    </row>
    <row r="222" spans="1:16" ht="12.75">
      <c r="A222" t="s">
        <v>50</v>
      </c>
      <c s="34" t="s">
        <v>363</v>
      </c>
      <c s="34" t="s">
        <v>364</v>
      </c>
      <c s="35" t="s">
        <v>5</v>
      </c>
      <c s="6" t="s">
        <v>190</v>
      </c>
      <c s="36" t="s">
        <v>191</v>
      </c>
      <c s="37">
        <v>20</v>
      </c>
      <c s="36">
        <v>0</v>
      </c>
      <c s="36">
        <f>ROUND(G222*H222,6)</f>
      </c>
      <c r="L222" s="38">
        <v>0</v>
      </c>
      <c s="32">
        <f>ROUND(ROUND(L222,2)*ROUND(G222,3),2)</f>
      </c>
      <c s="36" t="s">
        <v>55</v>
      </c>
      <c>
        <f>(M222*21)/100</f>
      </c>
      <c t="s">
        <v>28</v>
      </c>
    </row>
    <row r="223" spans="1:5" ht="12.75">
      <c r="A223" s="35" t="s">
        <v>56</v>
      </c>
      <c r="E223" s="39" t="s">
        <v>190</v>
      </c>
    </row>
    <row r="224" spans="1:5" ht="12.75">
      <c r="A224" s="35" t="s">
        <v>57</v>
      </c>
      <c r="E224" s="40" t="s">
        <v>5</v>
      </c>
    </row>
    <row r="225" spans="1:5" ht="89.25">
      <c r="A225" t="s">
        <v>58</v>
      </c>
      <c r="E225" s="39" t="s">
        <v>192</v>
      </c>
    </row>
    <row r="226" spans="1:16" ht="12.75">
      <c r="A226" t="s">
        <v>50</v>
      </c>
      <c s="34" t="s">
        <v>365</v>
      </c>
      <c s="34" t="s">
        <v>366</v>
      </c>
      <c s="35" t="s">
        <v>5</v>
      </c>
      <c s="6" t="s">
        <v>195</v>
      </c>
      <c s="36" t="s">
        <v>191</v>
      </c>
      <c s="37">
        <v>10</v>
      </c>
      <c s="36">
        <v>0</v>
      </c>
      <c s="36">
        <f>ROUND(G226*H226,6)</f>
      </c>
      <c r="L226" s="38">
        <v>0</v>
      </c>
      <c s="32">
        <f>ROUND(ROUND(L226,2)*ROUND(G226,3),2)</f>
      </c>
      <c s="36" t="s">
        <v>55</v>
      </c>
      <c>
        <f>(M226*21)/100</f>
      </c>
      <c t="s">
        <v>28</v>
      </c>
    </row>
    <row r="227" spans="1:5" ht="12.75">
      <c r="A227" s="35" t="s">
        <v>56</v>
      </c>
      <c r="E227" s="39" t="s">
        <v>195</v>
      </c>
    </row>
    <row r="228" spans="1:5" ht="12.75">
      <c r="A228" s="35" t="s">
        <v>57</v>
      </c>
      <c r="E228" s="40" t="s">
        <v>5</v>
      </c>
    </row>
    <row r="229" spans="1:5" ht="165.75">
      <c r="A229" t="s">
        <v>58</v>
      </c>
      <c r="E229" s="39" t="s">
        <v>196</v>
      </c>
    </row>
    <row r="230" spans="1:16" ht="12.75">
      <c r="A230" t="s">
        <v>50</v>
      </c>
      <c s="34" t="s">
        <v>367</v>
      </c>
      <c s="34" t="s">
        <v>368</v>
      </c>
      <c s="35" t="s">
        <v>5</v>
      </c>
      <c s="6" t="s">
        <v>199</v>
      </c>
      <c s="36" t="s">
        <v>191</v>
      </c>
      <c s="37">
        <v>20</v>
      </c>
      <c s="36">
        <v>0</v>
      </c>
      <c s="36">
        <f>ROUND(G230*H230,6)</f>
      </c>
      <c r="L230" s="38">
        <v>0</v>
      </c>
      <c s="32">
        <f>ROUND(ROUND(L230,2)*ROUND(G230,3),2)</f>
      </c>
      <c s="36" t="s">
        <v>55</v>
      </c>
      <c>
        <f>(M230*21)/100</f>
      </c>
      <c t="s">
        <v>28</v>
      </c>
    </row>
    <row r="231" spans="1:5" ht="12.75">
      <c r="A231" s="35" t="s">
        <v>56</v>
      </c>
      <c r="E231" s="39" t="s">
        <v>199</v>
      </c>
    </row>
    <row r="232" spans="1:5" ht="12.75">
      <c r="A232" s="35" t="s">
        <v>57</v>
      </c>
      <c r="E232" s="40" t="s">
        <v>5</v>
      </c>
    </row>
    <row r="233" spans="1:5" ht="89.25">
      <c r="A233" t="s">
        <v>58</v>
      </c>
      <c r="E233" s="39" t="s">
        <v>200</v>
      </c>
    </row>
    <row r="234" spans="1:16" ht="25.5">
      <c r="A234" t="s">
        <v>50</v>
      </c>
      <c s="34" t="s">
        <v>369</v>
      </c>
      <c s="34" t="s">
        <v>370</v>
      </c>
      <c s="35" t="s">
        <v>5</v>
      </c>
      <c s="6" t="s">
        <v>371</v>
      </c>
      <c s="36" t="s">
        <v>54</v>
      </c>
      <c s="37">
        <v>1</v>
      </c>
      <c s="36">
        <v>0</v>
      </c>
      <c s="36">
        <f>ROUND(G234*H234,6)</f>
      </c>
      <c r="L234" s="38">
        <v>0</v>
      </c>
      <c s="32">
        <f>ROUND(ROUND(L234,2)*ROUND(G234,3),2)</f>
      </c>
      <c s="36" t="s">
        <v>55</v>
      </c>
      <c>
        <f>(M234*21)/100</f>
      </c>
      <c t="s">
        <v>28</v>
      </c>
    </row>
    <row r="235" spans="1:5" ht="25.5">
      <c r="A235" s="35" t="s">
        <v>56</v>
      </c>
      <c r="E235" s="39" t="s">
        <v>371</v>
      </c>
    </row>
    <row r="236" spans="1:5" ht="12.75">
      <c r="A236" s="35" t="s">
        <v>57</v>
      </c>
      <c r="E236" s="40" t="s">
        <v>5</v>
      </c>
    </row>
    <row r="237" spans="1:5" ht="409.5">
      <c r="A237" t="s">
        <v>58</v>
      </c>
      <c r="E237" s="39" t="s">
        <v>204</v>
      </c>
    </row>
    <row r="238" spans="1:16" ht="25.5">
      <c r="A238" t="s">
        <v>50</v>
      </c>
      <c s="34" t="s">
        <v>372</v>
      </c>
      <c s="34" t="s">
        <v>373</v>
      </c>
      <c s="35" t="s">
        <v>5</v>
      </c>
      <c s="6" t="s">
        <v>207</v>
      </c>
      <c s="36" t="s">
        <v>191</v>
      </c>
      <c s="37">
        <v>10</v>
      </c>
      <c s="36">
        <v>0</v>
      </c>
      <c s="36">
        <f>ROUND(G238*H238,6)</f>
      </c>
      <c r="L238" s="38">
        <v>0</v>
      </c>
      <c s="32">
        <f>ROUND(ROUND(L238,2)*ROUND(G238,3),2)</f>
      </c>
      <c s="36" t="s">
        <v>55</v>
      </c>
      <c>
        <f>(M238*21)/100</f>
      </c>
      <c t="s">
        <v>28</v>
      </c>
    </row>
    <row r="239" spans="1:5" ht="25.5">
      <c r="A239" s="35" t="s">
        <v>56</v>
      </c>
      <c r="E239" s="39" t="s">
        <v>207</v>
      </c>
    </row>
    <row r="240" spans="1:5" ht="12.75">
      <c r="A240" s="35" t="s">
        <v>57</v>
      </c>
      <c r="E240" s="40" t="s">
        <v>5</v>
      </c>
    </row>
    <row r="241" spans="1:5" ht="114.75">
      <c r="A241" t="s">
        <v>58</v>
      </c>
      <c r="E241" s="39" t="s">
        <v>208</v>
      </c>
    </row>
    <row r="242" spans="1:16" ht="12.75">
      <c r="A242" t="s">
        <v>50</v>
      </c>
      <c s="34" t="s">
        <v>374</v>
      </c>
      <c s="34" t="s">
        <v>375</v>
      </c>
      <c s="35" t="s">
        <v>5</v>
      </c>
      <c s="6" t="s">
        <v>211</v>
      </c>
      <c s="36" t="s">
        <v>54</v>
      </c>
      <c s="37">
        <v>1</v>
      </c>
      <c s="36">
        <v>0</v>
      </c>
      <c s="36">
        <f>ROUND(G242*H242,6)</f>
      </c>
      <c r="L242" s="38">
        <v>0</v>
      </c>
      <c s="32">
        <f>ROUND(ROUND(L242,2)*ROUND(G242,3),2)</f>
      </c>
      <c s="36" t="s">
        <v>55</v>
      </c>
      <c>
        <f>(M242*21)/100</f>
      </c>
      <c t="s">
        <v>28</v>
      </c>
    </row>
    <row r="243" spans="1:5" ht="12.75">
      <c r="A243" s="35" t="s">
        <v>56</v>
      </c>
      <c r="E243" s="39" t="s">
        <v>211</v>
      </c>
    </row>
    <row r="244" spans="1:5" ht="12.75">
      <c r="A244" s="35" t="s">
        <v>57</v>
      </c>
      <c r="E244" s="40" t="s">
        <v>5</v>
      </c>
    </row>
    <row r="245" spans="1:5" ht="114.75">
      <c r="A245" t="s">
        <v>58</v>
      </c>
      <c r="E245" s="39" t="s">
        <v>212</v>
      </c>
    </row>
    <row r="246" spans="1:16" ht="25.5">
      <c r="A246" t="s">
        <v>50</v>
      </c>
      <c s="34" t="s">
        <v>376</v>
      </c>
      <c s="34" t="s">
        <v>377</v>
      </c>
      <c s="35" t="s">
        <v>5</v>
      </c>
      <c s="6" t="s">
        <v>378</v>
      </c>
      <c s="36" t="s">
        <v>54</v>
      </c>
      <c s="37">
        <v>1</v>
      </c>
      <c s="36">
        <v>0</v>
      </c>
      <c s="36">
        <f>ROUND(G246*H246,6)</f>
      </c>
      <c r="L246" s="38">
        <v>0</v>
      </c>
      <c s="32">
        <f>ROUND(ROUND(L246,2)*ROUND(G246,3),2)</f>
      </c>
      <c s="36" t="s">
        <v>55</v>
      </c>
      <c>
        <f>(M246*21)/100</f>
      </c>
      <c t="s">
        <v>28</v>
      </c>
    </row>
    <row r="247" spans="1:5" ht="38.25">
      <c r="A247" s="35" t="s">
        <v>56</v>
      </c>
      <c r="E247" s="39" t="s">
        <v>379</v>
      </c>
    </row>
    <row r="248" spans="1:5" ht="12.75">
      <c r="A248" s="35" t="s">
        <v>57</v>
      </c>
      <c r="E248" s="40" t="s">
        <v>5</v>
      </c>
    </row>
    <row r="249" spans="1:5" ht="89.25">
      <c r="A249" t="s">
        <v>58</v>
      </c>
      <c r="E249" s="39" t="s">
        <v>380</v>
      </c>
    </row>
    <row r="250" spans="1:16" ht="12.75">
      <c r="A250" t="s">
        <v>50</v>
      </c>
      <c s="34" t="s">
        <v>381</v>
      </c>
      <c s="34" t="s">
        <v>382</v>
      </c>
      <c s="35" t="s">
        <v>5</v>
      </c>
      <c s="6" t="s">
        <v>215</v>
      </c>
      <c s="36" t="s">
        <v>54</v>
      </c>
      <c s="37">
        <v>1</v>
      </c>
      <c s="36">
        <v>0</v>
      </c>
      <c s="36">
        <f>ROUND(G250*H250,6)</f>
      </c>
      <c r="L250" s="38">
        <v>0</v>
      </c>
      <c s="32">
        <f>ROUND(ROUND(L250,2)*ROUND(G250,3),2)</f>
      </c>
      <c s="36" t="s">
        <v>55</v>
      </c>
      <c>
        <f>(M250*21)/100</f>
      </c>
      <c t="s">
        <v>28</v>
      </c>
    </row>
    <row r="251" spans="1:5" ht="12.75">
      <c r="A251" s="35" t="s">
        <v>56</v>
      </c>
      <c r="E251" s="39" t="s">
        <v>215</v>
      </c>
    </row>
    <row r="252" spans="1:5" ht="12.75">
      <c r="A252" s="35" t="s">
        <v>57</v>
      </c>
      <c r="E252" s="40" t="s">
        <v>5</v>
      </c>
    </row>
    <row r="253" spans="1:5" ht="89.25">
      <c r="A253" t="s">
        <v>58</v>
      </c>
      <c r="E253"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385</v>
      </c>
      <c r="E8" s="30" t="s">
        <v>384</v>
      </c>
      <c r="J8" s="29">
        <f>0+J9+J94+J123+J128+J153+J194+J199</f>
      </c>
      <c s="29">
        <f>0+K9+K94+K123+K128+K153+K194+K199</f>
      </c>
      <c s="29">
        <f>0+L9+L94+L123+L128+L153+L194+L199</f>
      </c>
      <c s="29">
        <f>0+M9+M94+M123+M128+M153+M194+M199</f>
      </c>
    </row>
    <row r="9" spans="1:13" ht="12.75">
      <c r="A9" t="s">
        <v>47</v>
      </c>
      <c r="C9" s="31" t="s">
        <v>223</v>
      </c>
      <c r="E9" s="33" t="s">
        <v>224</v>
      </c>
      <c r="J9" s="32">
        <f>0</f>
      </c>
      <c s="32">
        <f>0</f>
      </c>
      <c s="32">
        <f>0+L10+L14+L18+L22+L26+L30+L34+L38+L42+L46+L50+L54+L58+L62+L66+L70+L74+L78+L82+L86+L90</f>
      </c>
      <c s="32">
        <f>0+M10+M14+M18+M22+M26+M30+M34+M38+M42+M46+M50+M54+M58+M62+M66+M70+M74+M78+M82+M86+M90</f>
      </c>
    </row>
    <row r="10" spans="1:16" ht="25.5">
      <c r="A10" t="s">
        <v>50</v>
      </c>
      <c s="34" t="s">
        <v>166</v>
      </c>
      <c s="34" t="s">
        <v>230</v>
      </c>
      <c s="35" t="s">
        <v>5</v>
      </c>
      <c s="6" t="s">
        <v>231</v>
      </c>
      <c s="36" t="s">
        <v>227</v>
      </c>
      <c s="37">
        <v>369.6</v>
      </c>
      <c s="36">
        <v>0</v>
      </c>
      <c s="36">
        <f>ROUND(G10*H10,6)</f>
      </c>
      <c r="L10" s="38">
        <v>0</v>
      </c>
      <c s="32">
        <f>ROUND(ROUND(L10,2)*ROUND(G10,3),2)</f>
      </c>
      <c s="36" t="s">
        <v>386</v>
      </c>
      <c>
        <f>(M10*21)/100</f>
      </c>
      <c t="s">
        <v>28</v>
      </c>
    </row>
    <row r="11" spans="1:5" ht="38.25">
      <c r="A11" s="35" t="s">
        <v>56</v>
      </c>
      <c r="E11" s="39" t="s">
        <v>232</v>
      </c>
    </row>
    <row r="12" spans="1:5" ht="12.75">
      <c r="A12" s="35" t="s">
        <v>57</v>
      </c>
      <c r="E12" s="40" t="s">
        <v>5</v>
      </c>
    </row>
    <row r="13" spans="1:5" ht="12.75">
      <c r="A13" t="s">
        <v>58</v>
      </c>
      <c r="E13" s="39" t="s">
        <v>5</v>
      </c>
    </row>
    <row r="14" spans="1:16" ht="25.5">
      <c r="A14" t="s">
        <v>50</v>
      </c>
      <c s="34" t="s">
        <v>172</v>
      </c>
      <c s="34" t="s">
        <v>233</v>
      </c>
      <c s="35" t="s">
        <v>5</v>
      </c>
      <c s="6" t="s">
        <v>234</v>
      </c>
      <c s="36" t="s">
        <v>227</v>
      </c>
      <c s="37">
        <v>154</v>
      </c>
      <c s="36">
        <v>0</v>
      </c>
      <c s="36">
        <f>ROUND(G14*H14,6)</f>
      </c>
      <c r="L14" s="38">
        <v>0</v>
      </c>
      <c s="32">
        <f>ROUND(ROUND(L14,2)*ROUND(G14,3),2)</f>
      </c>
      <c s="36" t="s">
        <v>386</v>
      </c>
      <c>
        <f>(M14*21)/100</f>
      </c>
      <c t="s">
        <v>28</v>
      </c>
    </row>
    <row r="15" spans="1:5" ht="25.5">
      <c r="A15" s="35" t="s">
        <v>56</v>
      </c>
      <c r="E15" s="39" t="s">
        <v>234</v>
      </c>
    </row>
    <row r="16" spans="1:5" ht="12.75">
      <c r="A16" s="35" t="s">
        <v>57</v>
      </c>
      <c r="E16" s="40" t="s">
        <v>5</v>
      </c>
    </row>
    <row r="17" spans="1:5" ht="12.75">
      <c r="A17" t="s">
        <v>58</v>
      </c>
      <c r="E17" s="39" t="s">
        <v>5</v>
      </c>
    </row>
    <row r="18" spans="1:16" ht="25.5">
      <c r="A18" t="s">
        <v>50</v>
      </c>
      <c s="34" t="s">
        <v>176</v>
      </c>
      <c s="34" t="s">
        <v>235</v>
      </c>
      <c s="35" t="s">
        <v>5</v>
      </c>
      <c s="6" t="s">
        <v>236</v>
      </c>
      <c s="36" t="s">
        <v>227</v>
      </c>
      <c s="37">
        <v>2772</v>
      </c>
      <c s="36">
        <v>0</v>
      </c>
      <c s="36">
        <f>ROUND(G18*H18,6)</f>
      </c>
      <c r="L18" s="38">
        <v>0</v>
      </c>
      <c s="32">
        <f>ROUND(ROUND(L18,2)*ROUND(G18,3),2)</f>
      </c>
      <c s="36" t="s">
        <v>386</v>
      </c>
      <c>
        <f>(M18*21)/100</f>
      </c>
      <c t="s">
        <v>28</v>
      </c>
    </row>
    <row r="19" spans="1:5" ht="38.25">
      <c r="A19" s="35" t="s">
        <v>56</v>
      </c>
      <c r="E19" s="39" t="s">
        <v>237</v>
      </c>
    </row>
    <row r="20" spans="1:5" ht="12.75">
      <c r="A20" s="35" t="s">
        <v>57</v>
      </c>
      <c r="E20" s="40" t="s">
        <v>5</v>
      </c>
    </row>
    <row r="21" spans="1:5" ht="12.75">
      <c r="A21" t="s">
        <v>58</v>
      </c>
      <c r="E21" s="39" t="s">
        <v>5</v>
      </c>
    </row>
    <row r="22" spans="1:16" ht="25.5">
      <c r="A22" t="s">
        <v>50</v>
      </c>
      <c s="34" t="s">
        <v>180</v>
      </c>
      <c s="34" t="s">
        <v>238</v>
      </c>
      <c s="35" t="s">
        <v>5</v>
      </c>
      <c s="6" t="s">
        <v>239</v>
      </c>
      <c s="36" t="s">
        <v>240</v>
      </c>
      <c s="37">
        <v>292.6</v>
      </c>
      <c s="36">
        <v>0</v>
      </c>
      <c s="36">
        <f>ROUND(G22*H22,6)</f>
      </c>
      <c r="L22" s="38">
        <v>0</v>
      </c>
      <c s="32">
        <f>ROUND(ROUND(L22,2)*ROUND(G22,3),2)</f>
      </c>
      <c s="36" t="s">
        <v>55</v>
      </c>
      <c>
        <f>(M22*21)/100</f>
      </c>
      <c t="s">
        <v>28</v>
      </c>
    </row>
    <row r="23" spans="1:5" ht="25.5">
      <c r="A23" s="35" t="s">
        <v>56</v>
      </c>
      <c r="E23" s="39" t="s">
        <v>239</v>
      </c>
    </row>
    <row r="24" spans="1:5" ht="12.75">
      <c r="A24" s="35" t="s">
        <v>57</v>
      </c>
      <c r="E24" s="40" t="s">
        <v>5</v>
      </c>
    </row>
    <row r="25" spans="1:5" ht="63.75">
      <c r="A25" t="s">
        <v>58</v>
      </c>
      <c r="E25" s="39" t="s">
        <v>241</v>
      </c>
    </row>
    <row r="26" spans="1:16" ht="12.75">
      <c r="A26" t="s">
        <v>50</v>
      </c>
      <c s="34" t="s">
        <v>184</v>
      </c>
      <c s="34" t="s">
        <v>242</v>
      </c>
      <c s="35" t="s">
        <v>5</v>
      </c>
      <c s="6" t="s">
        <v>243</v>
      </c>
      <c s="36" t="s">
        <v>227</v>
      </c>
      <c s="37">
        <v>154</v>
      </c>
      <c s="36">
        <v>0</v>
      </c>
      <c s="36">
        <f>ROUND(G26*H26,6)</f>
      </c>
      <c r="L26" s="38">
        <v>0</v>
      </c>
      <c s="32">
        <f>ROUND(ROUND(L26,2)*ROUND(G26,3),2)</f>
      </c>
      <c s="36" t="s">
        <v>386</v>
      </c>
      <c>
        <f>(M26*21)/100</f>
      </c>
      <c t="s">
        <v>28</v>
      </c>
    </row>
    <row r="27" spans="1:5" ht="12.75">
      <c r="A27" s="35" t="s">
        <v>56</v>
      </c>
      <c r="E27" s="39" t="s">
        <v>243</v>
      </c>
    </row>
    <row r="28" spans="1:5" ht="12.75">
      <c r="A28" s="35" t="s">
        <v>57</v>
      </c>
      <c r="E28" s="40" t="s">
        <v>5</v>
      </c>
    </row>
    <row r="29" spans="1:5" ht="12.75">
      <c r="A29" t="s">
        <v>58</v>
      </c>
      <c r="E29" s="39" t="s">
        <v>5</v>
      </c>
    </row>
    <row r="30" spans="1:16" ht="25.5">
      <c r="A30" t="s">
        <v>50</v>
      </c>
      <c s="34" t="s">
        <v>188</v>
      </c>
      <c s="34" t="s">
        <v>247</v>
      </c>
      <c s="35" t="s">
        <v>5</v>
      </c>
      <c s="6" t="s">
        <v>248</v>
      </c>
      <c s="36" t="s">
        <v>227</v>
      </c>
      <c s="37">
        <v>215.6</v>
      </c>
      <c s="36">
        <v>0</v>
      </c>
      <c s="36">
        <f>ROUND(G30*H30,6)</f>
      </c>
      <c r="L30" s="38">
        <v>0</v>
      </c>
      <c s="32">
        <f>ROUND(ROUND(L30,2)*ROUND(G30,3),2)</f>
      </c>
      <c s="36" t="s">
        <v>386</v>
      </c>
      <c>
        <f>(M30*21)/100</f>
      </c>
      <c t="s">
        <v>28</v>
      </c>
    </row>
    <row r="31" spans="1:5" ht="38.25">
      <c r="A31" s="35" t="s">
        <v>56</v>
      </c>
      <c r="E31" s="39" t="s">
        <v>249</v>
      </c>
    </row>
    <row r="32" spans="1:5" ht="12.75">
      <c r="A32" s="35" t="s">
        <v>57</v>
      </c>
      <c r="E32" s="40" t="s">
        <v>5</v>
      </c>
    </row>
    <row r="33" spans="1:5" ht="12.75">
      <c r="A33" t="s">
        <v>58</v>
      </c>
      <c r="E33" s="39" t="s">
        <v>5</v>
      </c>
    </row>
    <row r="34" spans="1:16" ht="12.75">
      <c r="A34" t="s">
        <v>50</v>
      </c>
      <c s="34" t="s">
        <v>193</v>
      </c>
      <c s="34" t="s">
        <v>250</v>
      </c>
      <c s="35" t="s">
        <v>5</v>
      </c>
      <c s="6" t="s">
        <v>251</v>
      </c>
      <c s="36" t="s">
        <v>252</v>
      </c>
      <c s="37">
        <v>1243.6</v>
      </c>
      <c s="36">
        <v>0</v>
      </c>
      <c s="36">
        <f>ROUND(G34*H34,6)</f>
      </c>
      <c r="L34" s="38">
        <v>0</v>
      </c>
      <c s="32">
        <f>ROUND(ROUND(L34,2)*ROUND(G34,3),2)</f>
      </c>
      <c s="36" t="s">
        <v>386</v>
      </c>
      <c>
        <f>(M34*21)/100</f>
      </c>
      <c t="s">
        <v>28</v>
      </c>
    </row>
    <row r="35" spans="1:5" ht="12.75">
      <c r="A35" s="35" t="s">
        <v>56</v>
      </c>
      <c r="E35" s="39" t="s">
        <v>251</v>
      </c>
    </row>
    <row r="36" spans="1:5" ht="12.75">
      <c r="A36" s="35" t="s">
        <v>57</v>
      </c>
      <c r="E36" s="40" t="s">
        <v>5</v>
      </c>
    </row>
    <row r="37" spans="1:5" ht="12.75">
      <c r="A37" t="s">
        <v>58</v>
      </c>
      <c r="E37" s="39" t="s">
        <v>5</v>
      </c>
    </row>
    <row r="38" spans="1:16" ht="25.5">
      <c r="A38" t="s">
        <v>50</v>
      </c>
      <c s="34" t="s">
        <v>197</v>
      </c>
      <c s="34" t="s">
        <v>265</v>
      </c>
      <c s="35" t="s">
        <v>5</v>
      </c>
      <c s="6" t="s">
        <v>266</v>
      </c>
      <c s="36" t="s">
        <v>255</v>
      </c>
      <c s="37">
        <v>485</v>
      </c>
      <c s="36">
        <v>0</v>
      </c>
      <c s="36">
        <f>ROUND(G38*H38,6)</f>
      </c>
      <c r="L38" s="38">
        <v>0</v>
      </c>
      <c s="32">
        <f>ROUND(ROUND(L38,2)*ROUND(G38,3),2)</f>
      </c>
      <c s="36" t="s">
        <v>386</v>
      </c>
      <c>
        <f>(M38*21)/100</f>
      </c>
      <c t="s">
        <v>28</v>
      </c>
    </row>
    <row r="39" spans="1:5" ht="25.5">
      <c r="A39" s="35" t="s">
        <v>56</v>
      </c>
      <c r="E39" s="39" t="s">
        <v>266</v>
      </c>
    </row>
    <row r="40" spans="1:5" ht="12.75">
      <c r="A40" s="35" t="s">
        <v>57</v>
      </c>
      <c r="E40" s="40" t="s">
        <v>5</v>
      </c>
    </row>
    <row r="41" spans="1:5" ht="12.75">
      <c r="A41" t="s">
        <v>58</v>
      </c>
      <c r="E41" s="39" t="s">
        <v>5</v>
      </c>
    </row>
    <row r="42" spans="1:16" ht="25.5">
      <c r="A42" t="s">
        <v>50</v>
      </c>
      <c s="34" t="s">
        <v>201</v>
      </c>
      <c s="34" t="s">
        <v>269</v>
      </c>
      <c s="35" t="s">
        <v>5</v>
      </c>
      <c s="6" t="s">
        <v>270</v>
      </c>
      <c s="36" t="s">
        <v>255</v>
      </c>
      <c s="37">
        <v>1025</v>
      </c>
      <c s="36">
        <v>0</v>
      </c>
      <c s="36">
        <f>ROUND(G42*H42,6)</f>
      </c>
      <c r="L42" s="38">
        <v>0</v>
      </c>
      <c s="32">
        <f>ROUND(ROUND(L42,2)*ROUND(G42,3),2)</f>
      </c>
      <c s="36" t="s">
        <v>386</v>
      </c>
      <c>
        <f>(M42*21)/100</f>
      </c>
      <c t="s">
        <v>28</v>
      </c>
    </row>
    <row r="43" spans="1:5" ht="25.5">
      <c r="A43" s="35" t="s">
        <v>56</v>
      </c>
      <c r="E43" s="39" t="s">
        <v>270</v>
      </c>
    </row>
    <row r="44" spans="1:5" ht="12.75">
      <c r="A44" s="35" t="s">
        <v>57</v>
      </c>
      <c r="E44" s="40" t="s">
        <v>5</v>
      </c>
    </row>
    <row r="45" spans="1:5" ht="12.75">
      <c r="A45" t="s">
        <v>58</v>
      </c>
      <c r="E45" s="39" t="s">
        <v>5</v>
      </c>
    </row>
    <row r="46" spans="1:16" ht="25.5">
      <c r="A46" t="s">
        <v>50</v>
      </c>
      <c s="34" t="s">
        <v>205</v>
      </c>
      <c s="34" t="s">
        <v>271</v>
      </c>
      <c s="35" t="s">
        <v>5</v>
      </c>
      <c s="6" t="s">
        <v>272</v>
      </c>
      <c s="36" t="s">
        <v>255</v>
      </c>
      <c s="37">
        <v>1120</v>
      </c>
      <c s="36">
        <v>0</v>
      </c>
      <c s="36">
        <f>ROUND(G46*H46,6)</f>
      </c>
      <c r="L46" s="38">
        <v>0</v>
      </c>
      <c s="32">
        <f>ROUND(ROUND(L46,2)*ROUND(G46,3),2)</f>
      </c>
      <c s="36" t="s">
        <v>386</v>
      </c>
      <c>
        <f>(M46*21)/100</f>
      </c>
      <c t="s">
        <v>28</v>
      </c>
    </row>
    <row r="47" spans="1:5" ht="25.5">
      <c r="A47" s="35" t="s">
        <v>56</v>
      </c>
      <c r="E47" s="39" t="s">
        <v>272</v>
      </c>
    </row>
    <row r="48" spans="1:5" ht="63.75">
      <c r="A48" s="35" t="s">
        <v>57</v>
      </c>
      <c r="E48" s="42" t="s">
        <v>387</v>
      </c>
    </row>
    <row r="49" spans="1:5" ht="12.75">
      <c r="A49" t="s">
        <v>58</v>
      </c>
      <c r="E49" s="39" t="s">
        <v>5</v>
      </c>
    </row>
    <row r="50" spans="1:16" ht="12.75">
      <c r="A50" t="s">
        <v>50</v>
      </c>
      <c s="34" t="s">
        <v>209</v>
      </c>
      <c s="34" t="s">
        <v>273</v>
      </c>
      <c s="35" t="s">
        <v>5</v>
      </c>
      <c s="6" t="s">
        <v>388</v>
      </c>
      <c s="36" t="s">
        <v>255</v>
      </c>
      <c s="37">
        <v>1120</v>
      </c>
      <c s="36">
        <v>0</v>
      </c>
      <c s="36">
        <f>ROUND(G50*H50,6)</f>
      </c>
      <c r="L50" s="38">
        <v>0</v>
      </c>
      <c s="32">
        <f>ROUND(ROUND(L50,2)*ROUND(G50,3),2)</f>
      </c>
      <c s="36" t="s">
        <v>386</v>
      </c>
      <c>
        <f>(M50*21)/100</f>
      </c>
      <c t="s">
        <v>28</v>
      </c>
    </row>
    <row r="51" spans="1:5" ht="12.75">
      <c r="A51" s="35" t="s">
        <v>56</v>
      </c>
      <c r="E51" s="39" t="s">
        <v>388</v>
      </c>
    </row>
    <row r="52" spans="1:5" ht="63.75">
      <c r="A52" s="35" t="s">
        <v>57</v>
      </c>
      <c r="E52" s="42" t="s">
        <v>387</v>
      </c>
    </row>
    <row r="53" spans="1:5" ht="12.75">
      <c r="A53" t="s">
        <v>58</v>
      </c>
      <c r="E53" s="39" t="s">
        <v>5</v>
      </c>
    </row>
    <row r="54" spans="1:16" ht="12.75">
      <c r="A54" t="s">
        <v>50</v>
      </c>
      <c s="34" t="s">
        <v>213</v>
      </c>
      <c s="34" t="s">
        <v>275</v>
      </c>
      <c s="35" t="s">
        <v>5</v>
      </c>
      <c s="6" t="s">
        <v>276</v>
      </c>
      <c s="36" t="s">
        <v>54</v>
      </c>
      <c s="37">
        <v>24</v>
      </c>
      <c s="36">
        <v>0</v>
      </c>
      <c s="36">
        <f>ROUND(G54*H54,6)</f>
      </c>
      <c r="L54" s="38">
        <v>0</v>
      </c>
      <c s="32">
        <f>ROUND(ROUND(L54,2)*ROUND(G54,3),2)</f>
      </c>
      <c s="36" t="s">
        <v>386</v>
      </c>
      <c>
        <f>(M54*21)/100</f>
      </c>
      <c t="s">
        <v>28</v>
      </c>
    </row>
    <row r="55" spans="1:5" ht="12.75">
      <c r="A55" s="35" t="s">
        <v>56</v>
      </c>
      <c r="E55" s="39" t="s">
        <v>276</v>
      </c>
    </row>
    <row r="56" spans="1:5" ht="12.75">
      <c r="A56" s="35" t="s">
        <v>57</v>
      </c>
      <c r="E56" s="40" t="s">
        <v>5</v>
      </c>
    </row>
    <row r="57" spans="1:5" ht="12.75">
      <c r="A57" t="s">
        <v>58</v>
      </c>
      <c r="E57" s="39" t="s">
        <v>5</v>
      </c>
    </row>
    <row r="58" spans="1:16" ht="12.75">
      <c r="A58" t="s">
        <v>50</v>
      </c>
      <c s="34" t="s">
        <v>217</v>
      </c>
      <c s="34" t="s">
        <v>277</v>
      </c>
      <c s="35" t="s">
        <v>5</v>
      </c>
      <c s="6" t="s">
        <v>389</v>
      </c>
      <c s="36" t="s">
        <v>54</v>
      </c>
      <c s="37">
        <v>30</v>
      </c>
      <c s="36">
        <v>0</v>
      </c>
      <c s="36">
        <f>ROUND(G58*H58,6)</f>
      </c>
      <c r="L58" s="38">
        <v>0</v>
      </c>
      <c s="32">
        <f>ROUND(ROUND(L58,2)*ROUND(G58,3),2)</f>
      </c>
      <c s="36" t="s">
        <v>386</v>
      </c>
      <c>
        <f>(M58*21)/100</f>
      </c>
      <c t="s">
        <v>28</v>
      </c>
    </row>
    <row r="59" spans="1:5" ht="12.75">
      <c r="A59" s="35" t="s">
        <v>56</v>
      </c>
      <c r="E59" s="39" t="s">
        <v>389</v>
      </c>
    </row>
    <row r="60" spans="1:5" ht="12.75">
      <c r="A60" s="35" t="s">
        <v>57</v>
      </c>
      <c r="E60" s="40" t="s">
        <v>5</v>
      </c>
    </row>
    <row r="61" spans="1:5" ht="12.75">
      <c r="A61" t="s">
        <v>58</v>
      </c>
      <c r="E61" s="39" t="s">
        <v>5</v>
      </c>
    </row>
    <row r="62" spans="1:16" ht="25.5">
      <c r="A62" t="s">
        <v>50</v>
      </c>
      <c s="34" t="s">
        <v>290</v>
      </c>
      <c s="34" t="s">
        <v>390</v>
      </c>
      <c s="35" t="s">
        <v>5</v>
      </c>
      <c s="6" t="s">
        <v>391</v>
      </c>
      <c s="36" t="s">
        <v>255</v>
      </c>
      <c s="37">
        <v>1250</v>
      </c>
      <c s="36">
        <v>0</v>
      </c>
      <c s="36">
        <f>ROUND(G62*H62,6)</f>
      </c>
      <c r="L62" s="38">
        <v>0</v>
      </c>
      <c s="32">
        <f>ROUND(ROUND(L62,2)*ROUND(G62,3),2)</f>
      </c>
      <c s="36" t="s">
        <v>386</v>
      </c>
      <c>
        <f>(M62*21)/100</f>
      </c>
      <c t="s">
        <v>28</v>
      </c>
    </row>
    <row r="63" spans="1:5" ht="25.5">
      <c r="A63" s="35" t="s">
        <v>56</v>
      </c>
      <c r="E63" s="39" t="s">
        <v>391</v>
      </c>
    </row>
    <row r="64" spans="1:5" ht="12.75">
      <c r="A64" s="35" t="s">
        <v>57</v>
      </c>
      <c r="E64" s="40" t="s">
        <v>5</v>
      </c>
    </row>
    <row r="65" spans="1:5" ht="12.75">
      <c r="A65" t="s">
        <v>58</v>
      </c>
      <c r="E65" s="39" t="s">
        <v>5</v>
      </c>
    </row>
    <row r="66" spans="1:16" ht="25.5">
      <c r="A66" t="s">
        <v>50</v>
      </c>
      <c s="34" t="s">
        <v>327</v>
      </c>
      <c s="34" t="s">
        <v>392</v>
      </c>
      <c s="35" t="s">
        <v>5</v>
      </c>
      <c s="6" t="s">
        <v>393</v>
      </c>
      <c s="36" t="s">
        <v>255</v>
      </c>
      <c s="37">
        <v>1250</v>
      </c>
      <c s="36">
        <v>0</v>
      </c>
      <c s="36">
        <f>ROUND(G66*H66,6)</f>
      </c>
      <c r="L66" s="38">
        <v>0</v>
      </c>
      <c s="32">
        <f>ROUND(ROUND(L66,2)*ROUND(G66,3),2)</f>
      </c>
      <c s="36" t="s">
        <v>386</v>
      </c>
      <c>
        <f>(M66*21)/100</f>
      </c>
      <c t="s">
        <v>28</v>
      </c>
    </row>
    <row r="67" spans="1:5" ht="25.5">
      <c r="A67" s="35" t="s">
        <v>56</v>
      </c>
      <c r="E67" s="39" t="s">
        <v>393</v>
      </c>
    </row>
    <row r="68" spans="1:5" ht="12.75">
      <c r="A68" s="35" t="s">
        <v>57</v>
      </c>
      <c r="E68" s="40" t="s">
        <v>5</v>
      </c>
    </row>
    <row r="69" spans="1:5" ht="12.75">
      <c r="A69" t="s">
        <v>58</v>
      </c>
      <c r="E69" s="39" t="s">
        <v>5</v>
      </c>
    </row>
    <row r="70" spans="1:16" ht="12.75">
      <c r="A70" t="s">
        <v>50</v>
      </c>
      <c s="34" t="s">
        <v>330</v>
      </c>
      <c s="34" t="s">
        <v>394</v>
      </c>
      <c s="35" t="s">
        <v>5</v>
      </c>
      <c s="6" t="s">
        <v>395</v>
      </c>
      <c s="36" t="s">
        <v>54</v>
      </c>
      <c s="37">
        <v>26</v>
      </c>
      <c s="36">
        <v>0</v>
      </c>
      <c s="36">
        <f>ROUND(G70*H70,6)</f>
      </c>
      <c r="L70" s="38">
        <v>0</v>
      </c>
      <c s="32">
        <f>ROUND(ROUND(L70,2)*ROUND(G70,3),2)</f>
      </c>
      <c s="36" t="s">
        <v>386</v>
      </c>
      <c>
        <f>(M70*21)/100</f>
      </c>
      <c t="s">
        <v>28</v>
      </c>
    </row>
    <row r="71" spans="1:5" ht="12.75">
      <c r="A71" s="35" t="s">
        <v>56</v>
      </c>
      <c r="E71" s="39" t="s">
        <v>395</v>
      </c>
    </row>
    <row r="72" spans="1:5" ht="12.75">
      <c r="A72" s="35" t="s">
        <v>57</v>
      </c>
      <c r="E72" s="40" t="s">
        <v>5</v>
      </c>
    </row>
    <row r="73" spans="1:5" ht="12.75">
      <c r="A73" t="s">
        <v>58</v>
      </c>
      <c r="E73" s="39" t="s">
        <v>5</v>
      </c>
    </row>
    <row r="74" spans="1:16" ht="25.5">
      <c r="A74" t="s">
        <v>50</v>
      </c>
      <c s="34" t="s">
        <v>334</v>
      </c>
      <c s="34" t="s">
        <v>396</v>
      </c>
      <c s="35" t="s">
        <v>5</v>
      </c>
      <c s="6" t="s">
        <v>397</v>
      </c>
      <c s="36" t="s">
        <v>255</v>
      </c>
      <c s="37">
        <v>240</v>
      </c>
      <c s="36">
        <v>0</v>
      </c>
      <c s="36">
        <f>ROUND(G74*H74,6)</f>
      </c>
      <c r="L74" s="38">
        <v>0</v>
      </c>
      <c s="32">
        <f>ROUND(ROUND(L74,2)*ROUND(G74,3),2)</f>
      </c>
      <c s="36" t="s">
        <v>386</v>
      </c>
      <c>
        <f>(M74*21)/100</f>
      </c>
      <c t="s">
        <v>28</v>
      </c>
    </row>
    <row r="75" spans="1:5" ht="25.5">
      <c r="A75" s="35" t="s">
        <v>56</v>
      </c>
      <c r="E75" s="39" t="s">
        <v>397</v>
      </c>
    </row>
    <row r="76" spans="1:5" ht="12.75">
      <c r="A76" s="35" t="s">
        <v>57</v>
      </c>
      <c r="E76" s="40" t="s">
        <v>5</v>
      </c>
    </row>
    <row r="77" spans="1:5" ht="12.75">
      <c r="A77" t="s">
        <v>58</v>
      </c>
      <c r="E77" s="39" t="s">
        <v>5</v>
      </c>
    </row>
    <row r="78" spans="1:16" ht="25.5">
      <c r="A78" t="s">
        <v>50</v>
      </c>
      <c s="34" t="s">
        <v>338</v>
      </c>
      <c s="34" t="s">
        <v>398</v>
      </c>
      <c s="35" t="s">
        <v>5</v>
      </c>
      <c s="6" t="s">
        <v>399</v>
      </c>
      <c s="36" t="s">
        <v>255</v>
      </c>
      <c s="37">
        <v>240</v>
      </c>
      <c s="36">
        <v>0</v>
      </c>
      <c s="36">
        <f>ROUND(G78*H78,6)</f>
      </c>
      <c r="L78" s="38">
        <v>0</v>
      </c>
      <c s="32">
        <f>ROUND(ROUND(L78,2)*ROUND(G78,3),2)</f>
      </c>
      <c s="36" t="s">
        <v>386</v>
      </c>
      <c>
        <f>(M78*21)/100</f>
      </c>
      <c t="s">
        <v>28</v>
      </c>
    </row>
    <row r="79" spans="1:5" ht="25.5">
      <c r="A79" s="35" t="s">
        <v>56</v>
      </c>
      <c r="E79" s="39" t="s">
        <v>399</v>
      </c>
    </row>
    <row r="80" spans="1:5" ht="12.75">
      <c r="A80" s="35" t="s">
        <v>57</v>
      </c>
      <c r="E80" s="40" t="s">
        <v>5</v>
      </c>
    </row>
    <row r="81" spans="1:5" ht="12.75">
      <c r="A81" t="s">
        <v>58</v>
      </c>
      <c r="E81" s="39" t="s">
        <v>5</v>
      </c>
    </row>
    <row r="82" spans="1:16" ht="12.75">
      <c r="A82" t="s">
        <v>50</v>
      </c>
      <c s="34" t="s">
        <v>341</v>
      </c>
      <c s="34" t="s">
        <v>400</v>
      </c>
      <c s="35" t="s">
        <v>5</v>
      </c>
      <c s="6" t="s">
        <v>401</v>
      </c>
      <c s="36" t="s">
        <v>54</v>
      </c>
      <c s="37">
        <v>6</v>
      </c>
      <c s="36">
        <v>0</v>
      </c>
      <c s="36">
        <f>ROUND(G82*H82,6)</f>
      </c>
      <c r="L82" s="38">
        <v>0</v>
      </c>
      <c s="32">
        <f>ROUND(ROUND(L82,2)*ROUND(G82,3),2)</f>
      </c>
      <c s="36" t="s">
        <v>386</v>
      </c>
      <c>
        <f>(M82*21)/100</f>
      </c>
      <c t="s">
        <v>28</v>
      </c>
    </row>
    <row r="83" spans="1:5" ht="12.75">
      <c r="A83" s="35" t="s">
        <v>56</v>
      </c>
      <c r="E83" s="39" t="s">
        <v>401</v>
      </c>
    </row>
    <row r="84" spans="1:5" ht="12.75">
      <c r="A84" s="35" t="s">
        <v>57</v>
      </c>
      <c r="E84" s="40" t="s">
        <v>5</v>
      </c>
    </row>
    <row r="85" spans="1:5" ht="12.75">
      <c r="A85" t="s">
        <v>58</v>
      </c>
      <c r="E85" s="39" t="s">
        <v>5</v>
      </c>
    </row>
    <row r="86" spans="1:16" ht="12.75">
      <c r="A86" t="s">
        <v>50</v>
      </c>
      <c s="34" t="s">
        <v>345</v>
      </c>
      <c s="34" t="s">
        <v>402</v>
      </c>
      <c s="35" t="s">
        <v>5</v>
      </c>
      <c s="6" t="s">
        <v>288</v>
      </c>
      <c s="36" t="s">
        <v>54</v>
      </c>
      <c s="37">
        <v>5</v>
      </c>
      <c s="36">
        <v>0</v>
      </c>
      <c s="36">
        <f>ROUND(G86*H86,6)</f>
      </c>
      <c r="L86" s="38">
        <v>0</v>
      </c>
      <c s="32">
        <f>ROUND(ROUND(L86,2)*ROUND(G86,3),2)</f>
      </c>
      <c s="36" t="s">
        <v>55</v>
      </c>
      <c>
        <f>(M86*21)/100</f>
      </c>
      <c t="s">
        <v>28</v>
      </c>
    </row>
    <row r="87" spans="1:5" ht="12.75">
      <c r="A87" s="35" t="s">
        <v>56</v>
      </c>
      <c r="E87" s="39" t="s">
        <v>288</v>
      </c>
    </row>
    <row r="88" spans="1:5" ht="12.75">
      <c r="A88" s="35" t="s">
        <v>57</v>
      </c>
      <c r="E88" s="40" t="s">
        <v>5</v>
      </c>
    </row>
    <row r="89" spans="1:5" ht="38.25">
      <c r="A89" t="s">
        <v>58</v>
      </c>
      <c r="E89" s="39" t="s">
        <v>289</v>
      </c>
    </row>
    <row r="90" spans="1:16" ht="12.75">
      <c r="A90" t="s">
        <v>50</v>
      </c>
      <c s="34" t="s">
        <v>349</v>
      </c>
      <c s="34" t="s">
        <v>403</v>
      </c>
      <c s="35" t="s">
        <v>5</v>
      </c>
      <c s="6" t="s">
        <v>404</v>
      </c>
      <c s="36" t="s">
        <v>54</v>
      </c>
      <c s="37">
        <v>30</v>
      </c>
      <c s="36">
        <v>0</v>
      </c>
      <c s="36">
        <f>ROUND(G90*H90,6)</f>
      </c>
      <c r="L90" s="38">
        <v>0</v>
      </c>
      <c s="32">
        <f>ROUND(ROUND(L90,2)*ROUND(G90,3),2)</f>
      </c>
      <c s="36" t="s">
        <v>55</v>
      </c>
      <c>
        <f>(M90*21)/100</f>
      </c>
      <c t="s">
        <v>28</v>
      </c>
    </row>
    <row r="91" spans="1:5" ht="12.75">
      <c r="A91" s="35" t="s">
        <v>56</v>
      </c>
      <c r="E91" s="39" t="s">
        <v>404</v>
      </c>
    </row>
    <row r="92" spans="1:5" ht="12.75">
      <c r="A92" s="35" t="s">
        <v>57</v>
      </c>
      <c r="E92" s="40" t="s">
        <v>5</v>
      </c>
    </row>
    <row r="93" spans="1:5" ht="89.25">
      <c r="A93" t="s">
        <v>58</v>
      </c>
      <c r="E93" s="39" t="s">
        <v>405</v>
      </c>
    </row>
    <row r="94" spans="1:13" ht="12.75">
      <c r="A94" t="s">
        <v>47</v>
      </c>
      <c r="C94" s="31" t="s">
        <v>294</v>
      </c>
      <c r="E94" s="33" t="s">
        <v>295</v>
      </c>
      <c r="J94" s="32">
        <f>0</f>
      </c>
      <c s="32">
        <f>0</f>
      </c>
      <c s="32">
        <f>0+L95+L99+L103+L107+L111+L115+L119</f>
      </c>
      <c s="32">
        <f>0+M95+M99+M103+M107+M111+M115+M119</f>
      </c>
    </row>
    <row r="95" spans="1:16" ht="25.5">
      <c r="A95" t="s">
        <v>50</v>
      </c>
      <c s="34" t="s">
        <v>28</v>
      </c>
      <c s="34" t="s">
        <v>296</v>
      </c>
      <c s="35" t="s">
        <v>5</v>
      </c>
      <c s="6" t="s">
        <v>297</v>
      </c>
      <c s="36" t="s">
        <v>255</v>
      </c>
      <c s="37">
        <v>220</v>
      </c>
      <c s="36">
        <v>0</v>
      </c>
      <c s="36">
        <f>ROUND(G95*H95,6)</f>
      </c>
      <c r="L95" s="38">
        <v>0</v>
      </c>
      <c s="32">
        <f>ROUND(ROUND(L95,2)*ROUND(G95,3),2)</f>
      </c>
      <c s="36" t="s">
        <v>386</v>
      </c>
      <c>
        <f>(M95*21)/100</f>
      </c>
      <c t="s">
        <v>28</v>
      </c>
    </row>
    <row r="96" spans="1:5" ht="25.5">
      <c r="A96" s="35" t="s">
        <v>56</v>
      </c>
      <c r="E96" s="39" t="s">
        <v>297</v>
      </c>
    </row>
    <row r="97" spans="1:5" ht="12.75">
      <c r="A97" s="35" t="s">
        <v>57</v>
      </c>
      <c r="E97" s="40" t="s">
        <v>5</v>
      </c>
    </row>
    <row r="98" spans="1:5" ht="12.75">
      <c r="A98" t="s">
        <v>58</v>
      </c>
      <c r="E98" s="39" t="s">
        <v>5</v>
      </c>
    </row>
    <row r="99" spans="1:16" ht="12.75">
      <c r="A99" t="s">
        <v>50</v>
      </c>
      <c s="34" t="s">
        <v>26</v>
      </c>
      <c s="34" t="s">
        <v>298</v>
      </c>
      <c s="35" t="s">
        <v>5</v>
      </c>
      <c s="6" t="s">
        <v>299</v>
      </c>
      <c s="36" t="s">
        <v>255</v>
      </c>
      <c s="37">
        <v>220</v>
      </c>
      <c s="36">
        <v>0</v>
      </c>
      <c s="36">
        <f>ROUND(G99*H99,6)</f>
      </c>
      <c r="L99" s="38">
        <v>0</v>
      </c>
      <c s="32">
        <f>ROUND(ROUND(L99,2)*ROUND(G99,3),2)</f>
      </c>
      <c s="36" t="s">
        <v>386</v>
      </c>
      <c>
        <f>(M99*21)/100</f>
      </c>
      <c t="s">
        <v>28</v>
      </c>
    </row>
    <row r="100" spans="1:5" ht="12.75">
      <c r="A100" s="35" t="s">
        <v>56</v>
      </c>
      <c r="E100" s="39" t="s">
        <v>299</v>
      </c>
    </row>
    <row r="101" spans="1:5" ht="12.75">
      <c r="A101" s="35" t="s">
        <v>57</v>
      </c>
      <c r="E101" s="40" t="s">
        <v>5</v>
      </c>
    </row>
    <row r="102" spans="1:5" ht="12.75">
      <c r="A102" t="s">
        <v>58</v>
      </c>
      <c r="E102" s="39" t="s">
        <v>5</v>
      </c>
    </row>
    <row r="103" spans="1:16" ht="25.5">
      <c r="A103" t="s">
        <v>50</v>
      </c>
      <c s="34" t="s">
        <v>82</v>
      </c>
      <c s="34" t="s">
        <v>300</v>
      </c>
      <c s="35" t="s">
        <v>5</v>
      </c>
      <c s="6" t="s">
        <v>301</v>
      </c>
      <c s="36" t="s">
        <v>255</v>
      </c>
      <c s="37">
        <v>1140</v>
      </c>
      <c s="36">
        <v>0</v>
      </c>
      <c s="36">
        <f>ROUND(G103*H103,6)</f>
      </c>
      <c r="L103" s="38">
        <v>0</v>
      </c>
      <c s="32">
        <f>ROUND(ROUND(L103,2)*ROUND(G103,3),2)</f>
      </c>
      <c s="36" t="s">
        <v>386</v>
      </c>
      <c>
        <f>(M103*21)/100</f>
      </c>
      <c t="s">
        <v>28</v>
      </c>
    </row>
    <row r="104" spans="1:5" ht="25.5">
      <c r="A104" s="35" t="s">
        <v>56</v>
      </c>
      <c r="E104" s="39" t="s">
        <v>301</v>
      </c>
    </row>
    <row r="105" spans="1:5" ht="12.75">
      <c r="A105" s="35" t="s">
        <v>57</v>
      </c>
      <c r="E105" s="40" t="s">
        <v>5</v>
      </c>
    </row>
    <row r="106" spans="1:5" ht="12.75">
      <c r="A106" t="s">
        <v>58</v>
      </c>
      <c r="E106" s="39" t="s">
        <v>5</v>
      </c>
    </row>
    <row r="107" spans="1:16" ht="12.75">
      <c r="A107" t="s">
        <v>50</v>
      </c>
      <c s="34" t="s">
        <v>86</v>
      </c>
      <c s="34" t="s">
        <v>303</v>
      </c>
      <c s="35" t="s">
        <v>5</v>
      </c>
      <c s="6" t="s">
        <v>304</v>
      </c>
      <c s="36" t="s">
        <v>305</v>
      </c>
      <c s="37">
        <v>1191.3</v>
      </c>
      <c s="36">
        <v>0</v>
      </c>
      <c s="36">
        <f>ROUND(G107*H107,6)</f>
      </c>
      <c r="L107" s="38">
        <v>0</v>
      </c>
      <c s="32">
        <f>ROUND(ROUND(L107,2)*ROUND(G107,3),2)</f>
      </c>
      <c s="36" t="s">
        <v>386</v>
      </c>
      <c>
        <f>(M107*21)/100</f>
      </c>
      <c t="s">
        <v>28</v>
      </c>
    </row>
    <row r="108" spans="1:5" ht="12.75">
      <c r="A108" s="35" t="s">
        <v>56</v>
      </c>
      <c r="E108" s="39" t="s">
        <v>304</v>
      </c>
    </row>
    <row r="109" spans="1:5" ht="12.75">
      <c r="A109" s="35" t="s">
        <v>57</v>
      </c>
      <c r="E109" s="40" t="s">
        <v>5</v>
      </c>
    </row>
    <row r="110" spans="1:5" ht="12.75">
      <c r="A110" t="s">
        <v>58</v>
      </c>
      <c r="E110" s="39" t="s">
        <v>5</v>
      </c>
    </row>
    <row r="111" spans="1:16" ht="12.75">
      <c r="A111" t="s">
        <v>50</v>
      </c>
      <c s="34" t="s">
        <v>27</v>
      </c>
      <c s="34" t="s">
        <v>306</v>
      </c>
      <c s="35" t="s">
        <v>5</v>
      </c>
      <c s="6" t="s">
        <v>307</v>
      </c>
      <c s="36" t="s">
        <v>54</v>
      </c>
      <c s="37">
        <v>10</v>
      </c>
      <c s="36">
        <v>0</v>
      </c>
      <c s="36">
        <f>ROUND(G111*H111,6)</f>
      </c>
      <c r="L111" s="38">
        <v>0</v>
      </c>
      <c s="32">
        <f>ROUND(ROUND(L111,2)*ROUND(G111,3),2)</f>
      </c>
      <c s="36" t="s">
        <v>386</v>
      </c>
      <c>
        <f>(M111*21)/100</f>
      </c>
      <c t="s">
        <v>28</v>
      </c>
    </row>
    <row r="112" spans="1:5" ht="12.75">
      <c r="A112" s="35" t="s">
        <v>56</v>
      </c>
      <c r="E112" s="39" t="s">
        <v>307</v>
      </c>
    </row>
    <row r="113" spans="1:5" ht="12.75">
      <c r="A113" s="35" t="s">
        <v>57</v>
      </c>
      <c r="E113" s="40" t="s">
        <v>5</v>
      </c>
    </row>
    <row r="114" spans="1:5" ht="12.75">
      <c r="A114" t="s">
        <v>58</v>
      </c>
      <c r="E114" s="39" t="s">
        <v>5</v>
      </c>
    </row>
    <row r="115" spans="1:16" ht="12.75">
      <c r="A115" t="s">
        <v>50</v>
      </c>
      <c s="34" t="s">
        <v>93</v>
      </c>
      <c s="34" t="s">
        <v>308</v>
      </c>
      <c s="35" t="s">
        <v>5</v>
      </c>
      <c s="6" t="s">
        <v>309</v>
      </c>
      <c s="36" t="s">
        <v>54</v>
      </c>
      <c s="37">
        <v>10</v>
      </c>
      <c s="36">
        <v>0</v>
      </c>
      <c s="36">
        <f>ROUND(G115*H115,6)</f>
      </c>
      <c r="L115" s="38">
        <v>0</v>
      </c>
      <c s="32">
        <f>ROUND(ROUND(L115,2)*ROUND(G115,3),2)</f>
      </c>
      <c s="36" t="s">
        <v>386</v>
      </c>
      <c>
        <f>(M115*21)/100</f>
      </c>
      <c t="s">
        <v>28</v>
      </c>
    </row>
    <row r="116" spans="1:5" ht="12.75">
      <c r="A116" s="35" t="s">
        <v>56</v>
      </c>
      <c r="E116" s="39" t="s">
        <v>309</v>
      </c>
    </row>
    <row r="117" spans="1:5" ht="12.75">
      <c r="A117" s="35" t="s">
        <v>57</v>
      </c>
      <c r="E117" s="40" t="s">
        <v>5</v>
      </c>
    </row>
    <row r="118" spans="1:5" ht="12.75">
      <c r="A118" t="s">
        <v>58</v>
      </c>
      <c r="E118" s="39" t="s">
        <v>5</v>
      </c>
    </row>
    <row r="119" spans="1:16" ht="25.5">
      <c r="A119" t="s">
        <v>50</v>
      </c>
      <c s="34" t="s">
        <v>97</v>
      </c>
      <c s="34" t="s">
        <v>310</v>
      </c>
      <c s="35" t="s">
        <v>5</v>
      </c>
      <c s="6" t="s">
        <v>311</v>
      </c>
      <c s="36" t="s">
        <v>240</v>
      </c>
      <c s="37">
        <v>1.198</v>
      </c>
      <c s="36">
        <v>0</v>
      </c>
      <c s="36">
        <f>ROUND(G119*H119,6)</f>
      </c>
      <c r="L119" s="38">
        <v>0</v>
      </c>
      <c s="32">
        <f>ROUND(ROUND(L119,2)*ROUND(G119,3),2)</f>
      </c>
      <c s="36" t="s">
        <v>386</v>
      </c>
      <c>
        <f>(M119*21)/100</f>
      </c>
      <c t="s">
        <v>28</v>
      </c>
    </row>
    <row r="120" spans="1:5" ht="25.5">
      <c r="A120" s="35" t="s">
        <v>56</v>
      </c>
      <c r="E120" s="39" t="s">
        <v>311</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406</v>
      </c>
      <c s="35" t="s">
        <v>5</v>
      </c>
      <c s="6" t="s">
        <v>68</v>
      </c>
      <c s="36" t="s">
        <v>54</v>
      </c>
      <c s="37">
        <v>1</v>
      </c>
      <c s="36">
        <v>0</v>
      </c>
      <c s="36">
        <f>ROUND(G124*H124,6)</f>
      </c>
      <c r="L124" s="38">
        <v>0</v>
      </c>
      <c s="32">
        <f>ROUND(ROUND(L124,2)*ROUND(G124,3),2)</f>
      </c>
      <c s="36" t="s">
        <v>55</v>
      </c>
      <c>
        <f>(M124*21)/100</f>
      </c>
      <c t="s">
        <v>28</v>
      </c>
    </row>
    <row r="125" spans="1:5" ht="38.25">
      <c r="A125" s="35" t="s">
        <v>56</v>
      </c>
      <c r="E125" s="39" t="s">
        <v>69</v>
      </c>
    </row>
    <row r="126" spans="1:5" ht="12.75">
      <c r="A126" s="35" t="s">
        <v>57</v>
      </c>
      <c r="E126" s="40" t="s">
        <v>5</v>
      </c>
    </row>
    <row r="127" spans="1:5" ht="38.25">
      <c r="A127" t="s">
        <v>58</v>
      </c>
      <c r="E127" s="39" t="s">
        <v>70</v>
      </c>
    </row>
    <row r="128" spans="1:13" ht="12.75">
      <c r="A128" t="s">
        <v>47</v>
      </c>
      <c r="C128" s="31" t="s">
        <v>48</v>
      </c>
      <c r="E128" s="33" t="s">
        <v>407</v>
      </c>
      <c r="J128" s="32">
        <f>0</f>
      </c>
      <c s="32">
        <f>0</f>
      </c>
      <c s="32">
        <f>0+L129+L133+L137+L141+L145+L149</f>
      </c>
      <c s="32">
        <f>0+M129+M133+M137+M141+M145+M149</f>
      </c>
    </row>
    <row r="129" spans="1:16" ht="12.75">
      <c r="A129" t="s">
        <v>50</v>
      </c>
      <c s="34" t="s">
        <v>103</v>
      </c>
      <c s="34" t="s">
        <v>324</v>
      </c>
      <c s="35" t="s">
        <v>5</v>
      </c>
      <c s="6" t="s">
        <v>325</v>
      </c>
      <c s="36" t="s">
        <v>255</v>
      </c>
      <c s="37">
        <v>40</v>
      </c>
      <c s="36">
        <v>0</v>
      </c>
      <c s="36">
        <f>ROUND(G129*H129,6)</f>
      </c>
      <c r="L129" s="38">
        <v>0</v>
      </c>
      <c s="32">
        <f>ROUND(ROUND(L129,2)*ROUND(G129,3),2)</f>
      </c>
      <c s="36" t="s">
        <v>55</v>
      </c>
      <c>
        <f>(M129*21)/100</f>
      </c>
      <c t="s">
        <v>28</v>
      </c>
    </row>
    <row r="130" spans="1:5" ht="12.75">
      <c r="A130" s="35" t="s">
        <v>56</v>
      </c>
      <c r="E130" s="39" t="s">
        <v>325</v>
      </c>
    </row>
    <row r="131" spans="1:5" ht="12.75">
      <c r="A131" s="35" t="s">
        <v>57</v>
      </c>
      <c r="E131" s="40" t="s">
        <v>5</v>
      </c>
    </row>
    <row r="132" spans="1:5" ht="38.25">
      <c r="A132" t="s">
        <v>58</v>
      </c>
      <c r="E132" s="39" t="s">
        <v>318</v>
      </c>
    </row>
    <row r="133" spans="1:16" ht="12.75">
      <c r="A133" t="s">
        <v>50</v>
      </c>
      <c s="34" t="s">
        <v>107</v>
      </c>
      <c s="34" t="s">
        <v>408</v>
      </c>
      <c s="35" t="s">
        <v>5</v>
      </c>
      <c s="6" t="s">
        <v>409</v>
      </c>
      <c s="36" t="s">
        <v>255</v>
      </c>
      <c s="37">
        <v>230</v>
      </c>
      <c s="36">
        <v>0</v>
      </c>
      <c s="36">
        <f>ROUND(G133*H133,6)</f>
      </c>
      <c r="L133" s="38">
        <v>0</v>
      </c>
      <c s="32">
        <f>ROUND(ROUND(L133,2)*ROUND(G133,3),2)</f>
      </c>
      <c s="36" t="s">
        <v>55</v>
      </c>
      <c>
        <f>(M133*21)/100</f>
      </c>
      <c t="s">
        <v>28</v>
      </c>
    </row>
    <row r="134" spans="1:5" ht="12.75">
      <c r="A134" s="35" t="s">
        <v>56</v>
      </c>
      <c r="E134" s="39" t="s">
        <v>409</v>
      </c>
    </row>
    <row r="135" spans="1:5" ht="12.75">
      <c r="A135" s="35" t="s">
        <v>57</v>
      </c>
      <c r="E135" s="40" t="s">
        <v>5</v>
      </c>
    </row>
    <row r="136" spans="1:5" ht="12.75">
      <c r="A136" t="s">
        <v>58</v>
      </c>
      <c r="E136" s="39" t="s">
        <v>5</v>
      </c>
    </row>
    <row r="137" spans="1:16" ht="12.75">
      <c r="A137" t="s">
        <v>50</v>
      </c>
      <c s="34" t="s">
        <v>110</v>
      </c>
      <c s="34" t="s">
        <v>410</v>
      </c>
      <c s="35" t="s">
        <v>5</v>
      </c>
      <c s="6" t="s">
        <v>411</v>
      </c>
      <c s="36" t="s">
        <v>255</v>
      </c>
      <c s="37">
        <v>350</v>
      </c>
      <c s="36">
        <v>0</v>
      </c>
      <c s="36">
        <f>ROUND(G137*H137,6)</f>
      </c>
      <c r="L137" s="38">
        <v>0</v>
      </c>
      <c s="32">
        <f>ROUND(ROUND(L137,2)*ROUND(G137,3),2)</f>
      </c>
      <c s="36" t="s">
        <v>55</v>
      </c>
      <c>
        <f>(M137*21)/100</f>
      </c>
      <c t="s">
        <v>28</v>
      </c>
    </row>
    <row r="138" spans="1:5" ht="12.75">
      <c r="A138" s="35" t="s">
        <v>56</v>
      </c>
      <c r="E138" s="39" t="s">
        <v>411</v>
      </c>
    </row>
    <row r="139" spans="1:5" ht="12.75">
      <c r="A139" s="35" t="s">
        <v>57</v>
      </c>
      <c r="E139" s="40" t="s">
        <v>5</v>
      </c>
    </row>
    <row r="140" spans="1:5" ht="12.75">
      <c r="A140" t="s">
        <v>58</v>
      </c>
      <c r="E140" s="39" t="s">
        <v>5</v>
      </c>
    </row>
    <row r="141" spans="1:16" ht="12.75">
      <c r="A141" t="s">
        <v>50</v>
      </c>
      <c s="34" t="s">
        <v>113</v>
      </c>
      <c s="34" t="s">
        <v>412</v>
      </c>
      <c s="35" t="s">
        <v>5</v>
      </c>
      <c s="6" t="s">
        <v>413</v>
      </c>
      <c s="36" t="s">
        <v>255</v>
      </c>
      <c s="37">
        <v>40</v>
      </c>
      <c s="36">
        <v>0</v>
      </c>
      <c s="36">
        <f>ROUND(G141*H141,6)</f>
      </c>
      <c r="L141" s="38">
        <v>0</v>
      </c>
      <c s="32">
        <f>ROUND(ROUND(L141,2)*ROUND(G141,3),2)</f>
      </c>
      <c s="36" t="s">
        <v>55</v>
      </c>
      <c>
        <f>(M141*21)/100</f>
      </c>
      <c t="s">
        <v>28</v>
      </c>
    </row>
    <row r="142" spans="1:5" ht="12.75">
      <c r="A142" s="35" t="s">
        <v>56</v>
      </c>
      <c r="E142" s="39" t="s">
        <v>413</v>
      </c>
    </row>
    <row r="143" spans="1:5" ht="12.75">
      <c r="A143" s="35" t="s">
        <v>57</v>
      </c>
      <c r="E143" s="40" t="s">
        <v>5</v>
      </c>
    </row>
    <row r="144" spans="1:5" ht="12.75">
      <c r="A144" t="s">
        <v>58</v>
      </c>
      <c r="E144" s="39" t="s">
        <v>5</v>
      </c>
    </row>
    <row r="145" spans="1:16" ht="12.75">
      <c r="A145" t="s">
        <v>50</v>
      </c>
      <c s="34" t="s">
        <v>116</v>
      </c>
      <c s="34" t="s">
        <v>414</v>
      </c>
      <c s="35" t="s">
        <v>5</v>
      </c>
      <c s="6" t="s">
        <v>415</v>
      </c>
      <c s="36" t="s">
        <v>255</v>
      </c>
      <c s="37">
        <v>90</v>
      </c>
      <c s="36">
        <v>0</v>
      </c>
      <c s="36">
        <f>ROUND(G145*H145,6)</f>
      </c>
      <c r="L145" s="38">
        <v>0</v>
      </c>
      <c s="32">
        <f>ROUND(ROUND(L145,2)*ROUND(G145,3),2)</f>
      </c>
      <c s="36" t="s">
        <v>55</v>
      </c>
      <c>
        <f>(M145*21)/100</f>
      </c>
      <c t="s">
        <v>28</v>
      </c>
    </row>
    <row r="146" spans="1:5" ht="12.75">
      <c r="A146" s="35" t="s">
        <v>56</v>
      </c>
      <c r="E146" s="39" t="s">
        <v>415</v>
      </c>
    </row>
    <row r="147" spans="1:5" ht="12.75">
      <c r="A147" s="35" t="s">
        <v>57</v>
      </c>
      <c r="E147" s="40" t="s">
        <v>5</v>
      </c>
    </row>
    <row r="148" spans="1:5" ht="12.75">
      <c r="A148" t="s">
        <v>58</v>
      </c>
      <c r="E148" s="39" t="s">
        <v>5</v>
      </c>
    </row>
    <row r="149" spans="1:16" ht="12.75">
      <c r="A149" t="s">
        <v>50</v>
      </c>
      <c s="34" t="s">
        <v>120</v>
      </c>
      <c s="34" t="s">
        <v>416</v>
      </c>
      <c s="35" t="s">
        <v>5</v>
      </c>
      <c s="6" t="s">
        <v>288</v>
      </c>
      <c s="36" t="s">
        <v>54</v>
      </c>
      <c s="37">
        <v>1</v>
      </c>
      <c s="36">
        <v>0</v>
      </c>
      <c s="36">
        <f>ROUND(G149*H149,6)</f>
      </c>
      <c r="L149" s="38">
        <v>0</v>
      </c>
      <c s="32">
        <f>ROUND(ROUND(L149,2)*ROUND(G149,3),2)</f>
      </c>
      <c s="36" t="s">
        <v>55</v>
      </c>
      <c>
        <f>(M149*21)/100</f>
      </c>
      <c t="s">
        <v>28</v>
      </c>
    </row>
    <row r="150" spans="1:5" ht="12.75">
      <c r="A150" s="35" t="s">
        <v>56</v>
      </c>
      <c r="E150" s="39" t="s">
        <v>288</v>
      </c>
    </row>
    <row r="151" spans="1:5" ht="12.75">
      <c r="A151" s="35" t="s">
        <v>57</v>
      </c>
      <c r="E151" s="40" t="s">
        <v>5</v>
      </c>
    </row>
    <row r="152" spans="1:5" ht="63.75">
      <c r="A152" t="s">
        <v>58</v>
      </c>
      <c r="E152" s="39" t="s">
        <v>417</v>
      </c>
    </row>
    <row r="153" spans="1:13" ht="12.75">
      <c r="A153" t="s">
        <v>47</v>
      </c>
      <c r="C153" s="31" t="s">
        <v>164</v>
      </c>
      <c r="E153" s="33" t="s">
        <v>418</v>
      </c>
      <c r="J153" s="32">
        <f>0</f>
      </c>
      <c s="32">
        <f>0</f>
      </c>
      <c s="32">
        <f>0+L154+L158+L162+L166+L170+L174+L178+L182+L186+L190</f>
      </c>
      <c s="32">
        <f>0+M154+M158+M162+M166+M170+M174+M178+M182+M186+M190</f>
      </c>
    </row>
    <row r="154" spans="1:16" ht="25.5">
      <c r="A154" t="s">
        <v>50</v>
      </c>
      <c s="34" t="s">
        <v>124</v>
      </c>
      <c s="34" t="s">
        <v>419</v>
      </c>
      <c s="35" t="s">
        <v>5</v>
      </c>
      <c s="6" t="s">
        <v>420</v>
      </c>
      <c s="36" t="s">
        <v>255</v>
      </c>
      <c s="37">
        <v>955</v>
      </c>
      <c s="36">
        <v>0</v>
      </c>
      <c s="36">
        <f>ROUND(G154*H154,6)</f>
      </c>
      <c r="L154" s="38">
        <v>0</v>
      </c>
      <c s="32">
        <f>ROUND(ROUND(L154,2)*ROUND(G154,3),2)</f>
      </c>
      <c s="36" t="s">
        <v>55</v>
      </c>
      <c>
        <f>(M154*21)/100</f>
      </c>
      <c t="s">
        <v>28</v>
      </c>
    </row>
    <row r="155" spans="1:5" ht="25.5">
      <c r="A155" s="35" t="s">
        <v>56</v>
      </c>
      <c r="E155" s="39" t="s">
        <v>420</v>
      </c>
    </row>
    <row r="156" spans="1:5" ht="12.75">
      <c r="A156" s="35" t="s">
        <v>57</v>
      </c>
      <c r="E156" s="40" t="s">
        <v>5</v>
      </c>
    </row>
    <row r="157" spans="1:5" ht="12.75">
      <c r="A157" t="s">
        <v>58</v>
      </c>
      <c r="E157" s="39" t="s">
        <v>5</v>
      </c>
    </row>
    <row r="158" spans="1:16" ht="12.75">
      <c r="A158" t="s">
        <v>50</v>
      </c>
      <c s="34" t="s">
        <v>131</v>
      </c>
      <c s="34" t="s">
        <v>421</v>
      </c>
      <c s="35" t="s">
        <v>5</v>
      </c>
      <c s="6" t="s">
        <v>422</v>
      </c>
      <c s="36" t="s">
        <v>255</v>
      </c>
      <c s="37">
        <v>540</v>
      </c>
      <c s="36">
        <v>0</v>
      </c>
      <c s="36">
        <f>ROUND(G158*H158,6)</f>
      </c>
      <c r="L158" s="38">
        <v>0</v>
      </c>
      <c s="32">
        <f>ROUND(ROUND(L158,2)*ROUND(G158,3),2)</f>
      </c>
      <c s="36" t="s">
        <v>55</v>
      </c>
      <c>
        <f>(M158*21)/100</f>
      </c>
      <c t="s">
        <v>28</v>
      </c>
    </row>
    <row r="159" spans="1:5" ht="12.75">
      <c r="A159" s="35" t="s">
        <v>56</v>
      </c>
      <c r="E159" s="39" t="s">
        <v>422</v>
      </c>
    </row>
    <row r="160" spans="1:5" ht="12.75">
      <c r="A160" s="35" t="s">
        <v>57</v>
      </c>
      <c r="E160" s="40" t="s">
        <v>5</v>
      </c>
    </row>
    <row r="161" spans="1:5" ht="12.75">
      <c r="A161" t="s">
        <v>58</v>
      </c>
      <c r="E161" s="39" t="s">
        <v>5</v>
      </c>
    </row>
    <row r="162" spans="1:16" ht="12.75">
      <c r="A162" t="s">
        <v>50</v>
      </c>
      <c s="34" t="s">
        <v>135</v>
      </c>
      <c s="34" t="s">
        <v>423</v>
      </c>
      <c s="35" t="s">
        <v>5</v>
      </c>
      <c s="6" t="s">
        <v>424</v>
      </c>
      <c s="36" t="s">
        <v>255</v>
      </c>
      <c s="37">
        <v>420</v>
      </c>
      <c s="36">
        <v>0</v>
      </c>
      <c s="36">
        <f>ROUND(G162*H162,6)</f>
      </c>
      <c r="L162" s="38">
        <v>0</v>
      </c>
      <c s="32">
        <f>ROUND(ROUND(L162,2)*ROUND(G162,3),2)</f>
      </c>
      <c s="36" t="s">
        <v>55</v>
      </c>
      <c>
        <f>(M162*21)/100</f>
      </c>
      <c t="s">
        <v>28</v>
      </c>
    </row>
    <row r="163" spans="1:5" ht="12.75">
      <c r="A163" s="35" t="s">
        <v>56</v>
      </c>
      <c r="E163" s="39" t="s">
        <v>424</v>
      </c>
    </row>
    <row r="164" spans="1:5" ht="12.75">
      <c r="A164" s="35" t="s">
        <v>57</v>
      </c>
      <c r="E164" s="40" t="s">
        <v>5</v>
      </c>
    </row>
    <row r="165" spans="1:5" ht="12.75">
      <c r="A165" t="s">
        <v>58</v>
      </c>
      <c r="E165" s="39" t="s">
        <v>5</v>
      </c>
    </row>
    <row r="166" spans="1:16" ht="12.75">
      <c r="A166" t="s">
        <v>50</v>
      </c>
      <c s="34" t="s">
        <v>138</v>
      </c>
      <c s="34" t="s">
        <v>425</v>
      </c>
      <c s="35" t="s">
        <v>5</v>
      </c>
      <c s="6" t="s">
        <v>426</v>
      </c>
      <c s="36" t="s">
        <v>54</v>
      </c>
      <c s="37">
        <v>3</v>
      </c>
      <c s="36">
        <v>0</v>
      </c>
      <c s="36">
        <f>ROUND(G166*H166,6)</f>
      </c>
      <c r="L166" s="38">
        <v>0</v>
      </c>
      <c s="32">
        <f>ROUND(ROUND(L166,2)*ROUND(G166,3),2)</f>
      </c>
      <c s="36" t="s">
        <v>55</v>
      </c>
      <c>
        <f>(M166*21)/100</f>
      </c>
      <c t="s">
        <v>28</v>
      </c>
    </row>
    <row r="167" spans="1:5" ht="12.75">
      <c r="A167" s="35" t="s">
        <v>56</v>
      </c>
      <c r="E167" s="39" t="s">
        <v>426</v>
      </c>
    </row>
    <row r="168" spans="1:5" ht="12.75">
      <c r="A168" s="35" t="s">
        <v>57</v>
      </c>
      <c r="E168" s="40" t="s">
        <v>5</v>
      </c>
    </row>
    <row r="169" spans="1:5" ht="12.75">
      <c r="A169" t="s">
        <v>58</v>
      </c>
      <c r="E169" s="39" t="s">
        <v>5</v>
      </c>
    </row>
    <row r="170" spans="1:16" ht="12.75">
      <c r="A170" t="s">
        <v>50</v>
      </c>
      <c s="34" t="s">
        <v>142</v>
      </c>
      <c s="34" t="s">
        <v>427</v>
      </c>
      <c s="35" t="s">
        <v>5</v>
      </c>
      <c s="6" t="s">
        <v>428</v>
      </c>
      <c s="36" t="s">
        <v>54</v>
      </c>
      <c s="37">
        <v>4</v>
      </c>
      <c s="36">
        <v>0</v>
      </c>
      <c s="36">
        <f>ROUND(G170*H170,6)</f>
      </c>
      <c r="L170" s="38">
        <v>0</v>
      </c>
      <c s="32">
        <f>ROUND(ROUND(L170,2)*ROUND(G170,3),2)</f>
      </c>
      <c s="36" t="s">
        <v>55</v>
      </c>
      <c>
        <f>(M170*21)/100</f>
      </c>
      <c t="s">
        <v>28</v>
      </c>
    </row>
    <row r="171" spans="1:5" ht="12.75">
      <c r="A171" s="35" t="s">
        <v>56</v>
      </c>
      <c r="E171" s="39" t="s">
        <v>428</v>
      </c>
    </row>
    <row r="172" spans="1:5" ht="12.75">
      <c r="A172" s="35" t="s">
        <v>57</v>
      </c>
      <c r="E172" s="40" t="s">
        <v>5</v>
      </c>
    </row>
    <row r="173" spans="1:5" ht="12.75">
      <c r="A173" t="s">
        <v>58</v>
      </c>
      <c r="E173" s="39" t="s">
        <v>5</v>
      </c>
    </row>
    <row r="174" spans="1:16" ht="12.75">
      <c r="A174" t="s">
        <v>50</v>
      </c>
      <c s="34" t="s">
        <v>146</v>
      </c>
      <c s="34" t="s">
        <v>429</v>
      </c>
      <c s="35" t="s">
        <v>5</v>
      </c>
      <c s="6" t="s">
        <v>430</v>
      </c>
      <c s="36" t="s">
        <v>54</v>
      </c>
      <c s="37">
        <v>4</v>
      </c>
      <c s="36">
        <v>0</v>
      </c>
      <c s="36">
        <f>ROUND(G174*H174,6)</f>
      </c>
      <c r="L174" s="38">
        <v>0</v>
      </c>
      <c s="32">
        <f>ROUND(ROUND(L174,2)*ROUND(G174,3),2)</f>
      </c>
      <c s="36" t="s">
        <v>55</v>
      </c>
      <c>
        <f>(M174*21)/100</f>
      </c>
      <c t="s">
        <v>28</v>
      </c>
    </row>
    <row r="175" spans="1:5" ht="12.75">
      <c r="A175" s="35" t="s">
        <v>56</v>
      </c>
      <c r="E175" s="39" t="s">
        <v>430</v>
      </c>
    </row>
    <row r="176" spans="1:5" ht="12.75">
      <c r="A176" s="35" t="s">
        <v>57</v>
      </c>
      <c r="E176" s="40" t="s">
        <v>5</v>
      </c>
    </row>
    <row r="177" spans="1:5" ht="12.75">
      <c r="A177" t="s">
        <v>58</v>
      </c>
      <c r="E177" s="39" t="s">
        <v>5</v>
      </c>
    </row>
    <row r="178" spans="1:16" ht="12.75">
      <c r="A178" t="s">
        <v>50</v>
      </c>
      <c s="34" t="s">
        <v>149</v>
      </c>
      <c s="34" t="s">
        <v>431</v>
      </c>
      <c s="35" t="s">
        <v>5</v>
      </c>
      <c s="6" t="s">
        <v>432</v>
      </c>
      <c s="36" t="s">
        <v>54</v>
      </c>
      <c s="37">
        <v>2</v>
      </c>
      <c s="36">
        <v>0</v>
      </c>
      <c s="36">
        <f>ROUND(G178*H178,6)</f>
      </c>
      <c r="L178" s="38">
        <v>0</v>
      </c>
      <c s="32">
        <f>ROUND(ROUND(L178,2)*ROUND(G178,3),2)</f>
      </c>
      <c s="36" t="s">
        <v>55</v>
      </c>
      <c>
        <f>(M178*21)/100</f>
      </c>
      <c t="s">
        <v>28</v>
      </c>
    </row>
    <row r="179" spans="1:5" ht="12.75">
      <c r="A179" s="35" t="s">
        <v>56</v>
      </c>
      <c r="E179" s="39" t="s">
        <v>432</v>
      </c>
    </row>
    <row r="180" spans="1:5" ht="12.75">
      <c r="A180" s="35" t="s">
        <v>57</v>
      </c>
      <c r="E180" s="40" t="s">
        <v>5</v>
      </c>
    </row>
    <row r="181" spans="1:5" ht="12.75">
      <c r="A181" t="s">
        <v>58</v>
      </c>
      <c r="E181" s="39" t="s">
        <v>5</v>
      </c>
    </row>
    <row r="182" spans="1:16" ht="12.75">
      <c r="A182" t="s">
        <v>50</v>
      </c>
      <c s="34" t="s">
        <v>152</v>
      </c>
      <c s="34" t="s">
        <v>433</v>
      </c>
      <c s="35" t="s">
        <v>5</v>
      </c>
      <c s="6" t="s">
        <v>434</v>
      </c>
      <c s="36" t="s">
        <v>54</v>
      </c>
      <c s="37">
        <v>2</v>
      </c>
      <c s="36">
        <v>0</v>
      </c>
      <c s="36">
        <f>ROUND(G182*H182,6)</f>
      </c>
      <c r="L182" s="38">
        <v>0</v>
      </c>
      <c s="32">
        <f>ROUND(ROUND(L182,2)*ROUND(G182,3),2)</f>
      </c>
      <c s="36" t="s">
        <v>55</v>
      </c>
      <c>
        <f>(M182*21)/100</f>
      </c>
      <c t="s">
        <v>28</v>
      </c>
    </row>
    <row r="183" spans="1:5" ht="12.75">
      <c r="A183" s="35" t="s">
        <v>56</v>
      </c>
      <c r="E183" s="39" t="s">
        <v>434</v>
      </c>
    </row>
    <row r="184" spans="1:5" ht="12.75">
      <c r="A184" s="35" t="s">
        <v>57</v>
      </c>
      <c r="E184" s="40" t="s">
        <v>5</v>
      </c>
    </row>
    <row r="185" spans="1:5" ht="12.75">
      <c r="A185" t="s">
        <v>58</v>
      </c>
      <c r="E185" s="39" t="s">
        <v>5</v>
      </c>
    </row>
    <row r="186" spans="1:16" ht="12.75">
      <c r="A186" t="s">
        <v>50</v>
      </c>
      <c s="34" t="s">
        <v>155</v>
      </c>
      <c s="34" t="s">
        <v>435</v>
      </c>
      <c s="35" t="s">
        <v>5</v>
      </c>
      <c s="6" t="s">
        <v>436</v>
      </c>
      <c s="36" t="s">
        <v>54</v>
      </c>
      <c s="37">
        <v>2</v>
      </c>
      <c s="36">
        <v>0</v>
      </c>
      <c s="36">
        <f>ROUND(G186*H186,6)</f>
      </c>
      <c r="L186" s="38">
        <v>0</v>
      </c>
      <c s="32">
        <f>ROUND(ROUND(L186,2)*ROUND(G186,3),2)</f>
      </c>
      <c s="36" t="s">
        <v>55</v>
      </c>
      <c>
        <f>(M186*21)/100</f>
      </c>
      <c t="s">
        <v>28</v>
      </c>
    </row>
    <row r="187" spans="1:5" ht="12.75">
      <c r="A187" s="35" t="s">
        <v>56</v>
      </c>
      <c r="E187" s="39" t="s">
        <v>436</v>
      </c>
    </row>
    <row r="188" spans="1:5" ht="12.75">
      <c r="A188" s="35" t="s">
        <v>57</v>
      </c>
      <c r="E188" s="40" t="s">
        <v>5</v>
      </c>
    </row>
    <row r="189" spans="1:5" ht="12.75">
      <c r="A189" t="s">
        <v>58</v>
      </c>
      <c r="E189" s="39" t="s">
        <v>5</v>
      </c>
    </row>
    <row r="190" spans="1:16" ht="12.75">
      <c r="A190" t="s">
        <v>50</v>
      </c>
      <c s="34" t="s">
        <v>158</v>
      </c>
      <c s="34" t="s">
        <v>437</v>
      </c>
      <c s="35" t="s">
        <v>5</v>
      </c>
      <c s="6" t="s">
        <v>438</v>
      </c>
      <c s="36" t="s">
        <v>54</v>
      </c>
      <c s="37">
        <v>4</v>
      </c>
      <c s="36">
        <v>0</v>
      </c>
      <c s="36">
        <f>ROUND(G190*H190,6)</f>
      </c>
      <c r="L190" s="38">
        <v>0</v>
      </c>
      <c s="32">
        <f>ROUND(ROUND(L190,2)*ROUND(G190,3),2)</f>
      </c>
      <c s="36" t="s">
        <v>55</v>
      </c>
      <c>
        <f>(M190*21)/100</f>
      </c>
      <c t="s">
        <v>28</v>
      </c>
    </row>
    <row r="191" spans="1:5" ht="12.75">
      <c r="A191" s="35" t="s">
        <v>56</v>
      </c>
      <c r="E191" s="39" t="s">
        <v>438</v>
      </c>
    </row>
    <row r="192" spans="1:5" ht="12.75">
      <c r="A192" s="35" t="s">
        <v>57</v>
      </c>
      <c r="E192" s="40" t="s">
        <v>5</v>
      </c>
    </row>
    <row r="193" spans="1:5" ht="38.25">
      <c r="A193" t="s">
        <v>58</v>
      </c>
      <c r="E193" s="39" t="s">
        <v>289</v>
      </c>
    </row>
    <row r="194" spans="1:13" ht="12.75">
      <c r="A194" t="s">
        <v>47</v>
      </c>
      <c r="C194" s="31" t="s">
        <v>439</v>
      </c>
      <c r="E194" s="33" t="s">
        <v>165</v>
      </c>
      <c r="J194" s="32">
        <f>0</f>
      </c>
      <c s="32">
        <f>0</f>
      </c>
      <c s="32">
        <f>0+L195</f>
      </c>
      <c s="32">
        <f>0+M195</f>
      </c>
    </row>
    <row r="195" spans="1:16" ht="12.75">
      <c r="A195" t="s">
        <v>50</v>
      </c>
      <c s="34" t="s">
        <v>161</v>
      </c>
      <c s="34" t="s">
        <v>440</v>
      </c>
      <c s="35" t="s">
        <v>5</v>
      </c>
      <c s="6" t="s">
        <v>168</v>
      </c>
      <c s="36" t="s">
        <v>54</v>
      </c>
      <c s="37">
        <v>2</v>
      </c>
      <c s="36">
        <v>0</v>
      </c>
      <c s="36">
        <f>ROUND(G195*H195,6)</f>
      </c>
      <c r="L195" s="38">
        <v>0</v>
      </c>
      <c s="32">
        <f>ROUND(ROUND(L195,2)*ROUND(G195,3),2)</f>
      </c>
      <c s="36" t="s">
        <v>55</v>
      </c>
      <c>
        <f>(M195*21)/100</f>
      </c>
      <c t="s">
        <v>28</v>
      </c>
    </row>
    <row r="196" spans="1:5" ht="12.75">
      <c r="A196" s="35" t="s">
        <v>56</v>
      </c>
      <c r="E196" s="39" t="s">
        <v>168</v>
      </c>
    </row>
    <row r="197" spans="1:5" ht="12.75">
      <c r="A197" s="35" t="s">
        <v>57</v>
      </c>
      <c r="E197" s="40" t="s">
        <v>5</v>
      </c>
    </row>
    <row r="198" spans="1:5" ht="63.75">
      <c r="A198" t="s">
        <v>58</v>
      </c>
      <c r="E198" s="39" t="s">
        <v>169</v>
      </c>
    </row>
    <row r="199" spans="1:13" ht="12.75">
      <c r="A199" t="s">
        <v>47</v>
      </c>
      <c r="C199" s="31" t="s">
        <v>170</v>
      </c>
      <c r="E199" s="33" t="s">
        <v>171</v>
      </c>
      <c r="J199" s="32">
        <f>0</f>
      </c>
      <c s="32">
        <f>0</f>
      </c>
      <c s="32">
        <f>0+L200+L204+L208+L212+L216+L220+L224+L228+L232+L236+L240+L244+L248+L252</f>
      </c>
      <c s="32">
        <f>0+M200+M204+M208+M212+M216+M220+M224+M228+M232+M236+M240+M244+M248+M252</f>
      </c>
    </row>
    <row r="200" spans="1:16" ht="12.75">
      <c r="A200" t="s">
        <v>50</v>
      </c>
      <c s="34" t="s">
        <v>351</v>
      </c>
      <c s="34" t="s">
        <v>441</v>
      </c>
      <c s="35" t="s">
        <v>5</v>
      </c>
      <c s="6" t="s">
        <v>336</v>
      </c>
      <c s="36" t="s">
        <v>54</v>
      </c>
      <c s="37">
        <v>1</v>
      </c>
      <c s="36">
        <v>0</v>
      </c>
      <c s="36">
        <f>ROUND(G200*H200,6)</f>
      </c>
      <c r="L200" s="38">
        <v>0</v>
      </c>
      <c s="32">
        <f>ROUND(ROUND(L200,2)*ROUND(G200,3),2)</f>
      </c>
      <c s="36" t="s">
        <v>55</v>
      </c>
      <c>
        <f>(M200*21)/100</f>
      </c>
      <c t="s">
        <v>28</v>
      </c>
    </row>
    <row r="201" spans="1:5" ht="12.75">
      <c r="A201" s="35" t="s">
        <v>56</v>
      </c>
      <c r="E201" s="39" t="s">
        <v>336</v>
      </c>
    </row>
    <row r="202" spans="1:5" ht="12.75">
      <c r="A202" s="35" t="s">
        <v>57</v>
      </c>
      <c r="E202" s="40" t="s">
        <v>5</v>
      </c>
    </row>
    <row r="203" spans="1:5" ht="63.75">
      <c r="A203" t="s">
        <v>58</v>
      </c>
      <c r="E203" s="39" t="s">
        <v>337</v>
      </c>
    </row>
    <row r="204" spans="1:16" ht="12.75">
      <c r="A204" t="s">
        <v>50</v>
      </c>
      <c s="34" t="s">
        <v>353</v>
      </c>
      <c s="34" t="s">
        <v>442</v>
      </c>
      <c s="35" t="s">
        <v>5</v>
      </c>
      <c s="6" t="s">
        <v>340</v>
      </c>
      <c s="36" t="s">
        <v>54</v>
      </c>
      <c s="37">
        <v>1</v>
      </c>
      <c s="36">
        <v>0</v>
      </c>
      <c s="36">
        <f>ROUND(G204*H204,6)</f>
      </c>
      <c r="L204" s="38">
        <v>0</v>
      </c>
      <c s="32">
        <f>ROUND(ROUND(L204,2)*ROUND(G204,3),2)</f>
      </c>
      <c s="36" t="s">
        <v>55</v>
      </c>
      <c>
        <f>(M204*21)/100</f>
      </c>
      <c t="s">
        <v>28</v>
      </c>
    </row>
    <row r="205" spans="1:5" ht="12.75">
      <c r="A205" s="35" t="s">
        <v>56</v>
      </c>
      <c r="E205" s="39" t="s">
        <v>340</v>
      </c>
    </row>
    <row r="206" spans="1:5" ht="12.75">
      <c r="A206" s="35" t="s">
        <v>57</v>
      </c>
      <c r="E206" s="40" t="s">
        <v>5</v>
      </c>
    </row>
    <row r="207" spans="1:5" ht="63.75">
      <c r="A207" t="s">
        <v>58</v>
      </c>
      <c r="E207" s="39" t="s">
        <v>337</v>
      </c>
    </row>
    <row r="208" spans="1:16" ht="12.75">
      <c r="A208" t="s">
        <v>50</v>
      </c>
      <c s="34" t="s">
        <v>357</v>
      </c>
      <c s="34" t="s">
        <v>443</v>
      </c>
      <c s="35" t="s">
        <v>5</v>
      </c>
      <c s="6" t="s">
        <v>347</v>
      </c>
      <c s="36" t="s">
        <v>255</v>
      </c>
      <c s="37">
        <v>1036.364</v>
      </c>
      <c s="36">
        <v>0</v>
      </c>
      <c s="36">
        <f>ROUND(G208*H208,6)</f>
      </c>
      <c r="L208" s="38">
        <v>0</v>
      </c>
      <c s="32">
        <f>ROUND(ROUND(L208,2)*ROUND(G208,3),2)</f>
      </c>
      <c s="36" t="s">
        <v>55</v>
      </c>
      <c>
        <f>(M208*21)/100</f>
      </c>
      <c t="s">
        <v>28</v>
      </c>
    </row>
    <row r="209" spans="1:5" ht="12.75">
      <c r="A209" s="35" t="s">
        <v>56</v>
      </c>
      <c r="E209" s="39" t="s">
        <v>347</v>
      </c>
    </row>
    <row r="210" spans="1:5" ht="12.75">
      <c r="A210" s="35" t="s">
        <v>57</v>
      </c>
      <c r="E210" s="40" t="s">
        <v>5</v>
      </c>
    </row>
    <row r="211" spans="1:5" ht="63.75">
      <c r="A211" t="s">
        <v>58</v>
      </c>
      <c r="E211" s="39" t="s">
        <v>348</v>
      </c>
    </row>
    <row r="212" spans="1:16" ht="25.5">
      <c r="A212" t="s">
        <v>50</v>
      </c>
      <c s="34" t="s">
        <v>359</v>
      </c>
      <c s="34" t="s">
        <v>444</v>
      </c>
      <c s="35" t="s">
        <v>5</v>
      </c>
      <c s="6" t="s">
        <v>178</v>
      </c>
      <c s="36" t="s">
        <v>54</v>
      </c>
      <c s="37">
        <v>1</v>
      </c>
      <c s="36">
        <v>0</v>
      </c>
      <c s="36">
        <f>ROUND(G212*H212,6)</f>
      </c>
      <c r="L212" s="38">
        <v>0</v>
      </c>
      <c s="32">
        <f>ROUND(ROUND(L212,2)*ROUND(G212,3),2)</f>
      </c>
      <c s="36" t="s">
        <v>55</v>
      </c>
      <c>
        <f>(M212*21)/100</f>
      </c>
      <c t="s">
        <v>28</v>
      </c>
    </row>
    <row r="213" spans="1:5" ht="25.5">
      <c r="A213" s="35" t="s">
        <v>56</v>
      </c>
      <c r="E213" s="39" t="s">
        <v>178</v>
      </c>
    </row>
    <row r="214" spans="1:5" ht="12.75">
      <c r="A214" s="35" t="s">
        <v>57</v>
      </c>
      <c r="E214" s="40" t="s">
        <v>5</v>
      </c>
    </row>
    <row r="215" spans="1:5" ht="409.5">
      <c r="A215" t="s">
        <v>58</v>
      </c>
      <c r="E215" s="39" t="s">
        <v>179</v>
      </c>
    </row>
    <row r="216" spans="1:16" ht="25.5">
      <c r="A216" t="s">
        <v>50</v>
      </c>
      <c s="34" t="s">
        <v>363</v>
      </c>
      <c s="34" t="s">
        <v>445</v>
      </c>
      <c s="35" t="s">
        <v>5</v>
      </c>
      <c s="6" t="s">
        <v>182</v>
      </c>
      <c s="36" t="s">
        <v>54</v>
      </c>
      <c s="37">
        <v>1</v>
      </c>
      <c s="36">
        <v>0</v>
      </c>
      <c s="36">
        <f>ROUND(G216*H216,6)</f>
      </c>
      <c r="L216" s="38">
        <v>0</v>
      </c>
      <c s="32">
        <f>ROUND(ROUND(L216,2)*ROUND(G216,3),2)</f>
      </c>
      <c s="36" t="s">
        <v>55</v>
      </c>
      <c>
        <f>(M216*21)/100</f>
      </c>
      <c t="s">
        <v>28</v>
      </c>
    </row>
    <row r="217" spans="1:5" ht="25.5">
      <c r="A217" s="35" t="s">
        <v>56</v>
      </c>
      <c r="E217" s="39" t="s">
        <v>182</v>
      </c>
    </row>
    <row r="218" spans="1:5" ht="12.75">
      <c r="A218" s="35" t="s">
        <v>57</v>
      </c>
      <c r="E218" s="40" t="s">
        <v>5</v>
      </c>
    </row>
    <row r="219" spans="1:5" ht="409.5">
      <c r="A219" t="s">
        <v>58</v>
      </c>
      <c r="E219" s="39" t="s">
        <v>183</v>
      </c>
    </row>
    <row r="220" spans="1:16" ht="12.75">
      <c r="A220" t="s">
        <v>50</v>
      </c>
      <c s="34" t="s">
        <v>365</v>
      </c>
      <c s="34" t="s">
        <v>446</v>
      </c>
      <c s="35" t="s">
        <v>5</v>
      </c>
      <c s="6" t="s">
        <v>355</v>
      </c>
      <c s="36" t="s">
        <v>54</v>
      </c>
      <c s="37">
        <v>1</v>
      </c>
      <c s="36">
        <v>0</v>
      </c>
      <c s="36">
        <f>ROUND(G220*H220,6)</f>
      </c>
      <c r="L220" s="38">
        <v>0</v>
      </c>
      <c s="32">
        <f>ROUND(ROUND(L220,2)*ROUND(G220,3),2)</f>
      </c>
      <c s="36" t="s">
        <v>55</v>
      </c>
      <c>
        <f>(M220*21)/100</f>
      </c>
      <c t="s">
        <v>28</v>
      </c>
    </row>
    <row r="221" spans="1:5" ht="12.75">
      <c r="A221" s="35" t="s">
        <v>56</v>
      </c>
      <c r="E221" s="39" t="s">
        <v>355</v>
      </c>
    </row>
    <row r="222" spans="1:5" ht="12.75">
      <c r="A222" s="35" t="s">
        <v>57</v>
      </c>
      <c r="E222" s="40" t="s">
        <v>5</v>
      </c>
    </row>
    <row r="223" spans="1:5" ht="38.25">
      <c r="A223" t="s">
        <v>58</v>
      </c>
      <c r="E223" s="39" t="s">
        <v>356</v>
      </c>
    </row>
    <row r="224" spans="1:16" ht="25.5">
      <c r="A224" t="s">
        <v>50</v>
      </c>
      <c s="34" t="s">
        <v>367</v>
      </c>
      <c s="34" t="s">
        <v>360</v>
      </c>
      <c s="35" t="s">
        <v>5</v>
      </c>
      <c s="6" t="s">
        <v>186</v>
      </c>
      <c s="36" t="s">
        <v>54</v>
      </c>
      <c s="37">
        <v>1</v>
      </c>
      <c s="36">
        <v>0</v>
      </c>
      <c s="36">
        <f>ROUND(G224*H224,6)</f>
      </c>
      <c r="L224" s="38">
        <v>0</v>
      </c>
      <c s="32">
        <f>ROUND(ROUND(L224,2)*ROUND(G224,3),2)</f>
      </c>
      <c s="36" t="s">
        <v>55</v>
      </c>
      <c>
        <f>(M224*21)/100</f>
      </c>
      <c t="s">
        <v>28</v>
      </c>
    </row>
    <row r="225" spans="1:5" ht="25.5">
      <c r="A225" s="35" t="s">
        <v>56</v>
      </c>
      <c r="E225" s="39" t="s">
        <v>186</v>
      </c>
    </row>
    <row r="226" spans="1:5" ht="12.75">
      <c r="A226" s="35" t="s">
        <v>57</v>
      </c>
      <c r="E226" s="40" t="s">
        <v>5</v>
      </c>
    </row>
    <row r="227" spans="1:5" ht="216.75">
      <c r="A227" t="s">
        <v>58</v>
      </c>
      <c r="E227" s="39" t="s">
        <v>187</v>
      </c>
    </row>
    <row r="228" spans="1:16" ht="25.5">
      <c r="A228" t="s">
        <v>50</v>
      </c>
      <c s="34" t="s">
        <v>367</v>
      </c>
      <c s="34" t="s">
        <v>447</v>
      </c>
      <c s="35" t="s">
        <v>5</v>
      </c>
      <c s="6" t="s">
        <v>361</v>
      </c>
      <c s="36" t="s">
        <v>191</v>
      </c>
      <c s="37">
        <v>50</v>
      </c>
      <c s="36">
        <v>0</v>
      </c>
      <c s="36">
        <f>ROUND(G228*H228,6)</f>
      </c>
      <c r="L228" s="38">
        <v>0</v>
      </c>
      <c s="32">
        <f>ROUND(ROUND(L228,2)*ROUND(G228,3),2)</f>
      </c>
      <c s="36" t="s">
        <v>55</v>
      </c>
      <c>
        <f>(M228*21)/100</f>
      </c>
      <c t="s">
        <v>28</v>
      </c>
    </row>
    <row r="229" spans="1:5" ht="25.5">
      <c r="A229" s="35" t="s">
        <v>56</v>
      </c>
      <c r="E229" s="39" t="s">
        <v>361</v>
      </c>
    </row>
    <row r="230" spans="1:5" ht="12.75">
      <c r="A230" s="35" t="s">
        <v>57</v>
      </c>
      <c r="E230" s="40" t="s">
        <v>5</v>
      </c>
    </row>
    <row r="231" spans="1:5" ht="38.25">
      <c r="A231" t="s">
        <v>58</v>
      </c>
      <c r="E231" s="39" t="s">
        <v>362</v>
      </c>
    </row>
    <row r="232" spans="1:16" ht="12.75">
      <c r="A232" t="s">
        <v>50</v>
      </c>
      <c s="34" t="s">
        <v>369</v>
      </c>
      <c s="34" t="s">
        <v>448</v>
      </c>
      <c s="35" t="s">
        <v>5</v>
      </c>
      <c s="6" t="s">
        <v>195</v>
      </c>
      <c s="36" t="s">
        <v>191</v>
      </c>
      <c s="37">
        <v>2</v>
      </c>
      <c s="36">
        <v>0</v>
      </c>
      <c s="36">
        <f>ROUND(G232*H232,6)</f>
      </c>
      <c r="L232" s="38">
        <v>0</v>
      </c>
      <c s="32">
        <f>ROUND(ROUND(L232,2)*ROUND(G232,3),2)</f>
      </c>
      <c s="36" t="s">
        <v>55</v>
      </c>
      <c>
        <f>(M232*21)/100</f>
      </c>
      <c t="s">
        <v>28</v>
      </c>
    </row>
    <row r="233" spans="1:5" ht="12.75">
      <c r="A233" s="35" t="s">
        <v>56</v>
      </c>
      <c r="E233" s="39" t="s">
        <v>195</v>
      </c>
    </row>
    <row r="234" spans="1:5" ht="12.75">
      <c r="A234" s="35" t="s">
        <v>57</v>
      </c>
      <c r="E234" s="40" t="s">
        <v>5</v>
      </c>
    </row>
    <row r="235" spans="1:5" ht="165.75">
      <c r="A235" t="s">
        <v>58</v>
      </c>
      <c r="E235" s="39" t="s">
        <v>196</v>
      </c>
    </row>
    <row r="236" spans="1:16" ht="12.75">
      <c r="A236" t="s">
        <v>50</v>
      </c>
      <c s="34" t="s">
        <v>372</v>
      </c>
      <c s="34" t="s">
        <v>449</v>
      </c>
      <c s="35" t="s">
        <v>5</v>
      </c>
      <c s="6" t="s">
        <v>199</v>
      </c>
      <c s="36" t="s">
        <v>191</v>
      </c>
      <c s="37">
        <v>6</v>
      </c>
      <c s="36">
        <v>0</v>
      </c>
      <c s="36">
        <f>ROUND(G236*H236,6)</f>
      </c>
      <c r="L236" s="38">
        <v>0</v>
      </c>
      <c s="32">
        <f>ROUND(ROUND(L236,2)*ROUND(G236,3),2)</f>
      </c>
      <c s="36" t="s">
        <v>55</v>
      </c>
      <c>
        <f>(M236*21)/100</f>
      </c>
      <c t="s">
        <v>28</v>
      </c>
    </row>
    <row r="237" spans="1:5" ht="12.75">
      <c r="A237" s="35" t="s">
        <v>56</v>
      </c>
      <c r="E237" s="39" t="s">
        <v>199</v>
      </c>
    </row>
    <row r="238" spans="1:5" ht="12.75">
      <c r="A238" s="35" t="s">
        <v>57</v>
      </c>
      <c r="E238" s="40" t="s">
        <v>5</v>
      </c>
    </row>
    <row r="239" spans="1:5" ht="89.25">
      <c r="A239" t="s">
        <v>58</v>
      </c>
      <c r="E239" s="39" t="s">
        <v>200</v>
      </c>
    </row>
    <row r="240" spans="1:16" ht="25.5">
      <c r="A240" t="s">
        <v>50</v>
      </c>
      <c s="34" t="s">
        <v>374</v>
      </c>
      <c s="34" t="s">
        <v>450</v>
      </c>
      <c s="35" t="s">
        <v>5</v>
      </c>
      <c s="6" t="s">
        <v>371</v>
      </c>
      <c s="36" t="s">
        <v>54</v>
      </c>
      <c s="37">
        <v>1</v>
      </c>
      <c s="36">
        <v>0</v>
      </c>
      <c s="36">
        <f>ROUND(G240*H240,6)</f>
      </c>
      <c r="L240" s="38">
        <v>0</v>
      </c>
      <c s="32">
        <f>ROUND(ROUND(L240,2)*ROUND(G240,3),2)</f>
      </c>
      <c s="36" t="s">
        <v>55</v>
      </c>
      <c>
        <f>(M240*21)/100</f>
      </c>
      <c t="s">
        <v>28</v>
      </c>
    </row>
    <row r="241" spans="1:5" ht="25.5">
      <c r="A241" s="35" t="s">
        <v>56</v>
      </c>
      <c r="E241" s="39" t="s">
        <v>371</v>
      </c>
    </row>
    <row r="242" spans="1:5" ht="12.75">
      <c r="A242" s="35" t="s">
        <v>57</v>
      </c>
      <c r="E242" s="40" t="s">
        <v>5</v>
      </c>
    </row>
    <row r="243" spans="1:5" ht="409.5">
      <c r="A243" t="s">
        <v>58</v>
      </c>
      <c r="E243" s="39" t="s">
        <v>204</v>
      </c>
    </row>
    <row r="244" spans="1:16" ht="25.5">
      <c r="A244" t="s">
        <v>50</v>
      </c>
      <c s="34" t="s">
        <v>376</v>
      </c>
      <c s="34" t="s">
        <v>451</v>
      </c>
      <c s="35" t="s">
        <v>5</v>
      </c>
      <c s="6" t="s">
        <v>207</v>
      </c>
      <c s="36" t="s">
        <v>191</v>
      </c>
      <c s="37">
        <v>5</v>
      </c>
      <c s="36">
        <v>0</v>
      </c>
      <c s="36">
        <f>ROUND(G244*H244,6)</f>
      </c>
      <c r="L244" s="38">
        <v>0</v>
      </c>
      <c s="32">
        <f>ROUND(ROUND(L244,2)*ROUND(G244,3),2)</f>
      </c>
      <c s="36" t="s">
        <v>55</v>
      </c>
      <c>
        <f>(M244*21)/100</f>
      </c>
      <c t="s">
        <v>28</v>
      </c>
    </row>
    <row r="245" spans="1:5" ht="25.5">
      <c r="A245" s="35" t="s">
        <v>56</v>
      </c>
      <c r="E245" s="39" t="s">
        <v>207</v>
      </c>
    </row>
    <row r="246" spans="1:5" ht="12.75">
      <c r="A246" s="35" t="s">
        <v>57</v>
      </c>
      <c r="E246" s="40" t="s">
        <v>5</v>
      </c>
    </row>
    <row r="247" spans="1:5" ht="114.75">
      <c r="A247" t="s">
        <v>58</v>
      </c>
      <c r="E247" s="39" t="s">
        <v>208</v>
      </c>
    </row>
    <row r="248" spans="1:16" ht="12.75">
      <c r="A248" t="s">
        <v>50</v>
      </c>
      <c s="34" t="s">
        <v>381</v>
      </c>
      <c s="34" t="s">
        <v>452</v>
      </c>
      <c s="35" t="s">
        <v>5</v>
      </c>
      <c s="6" t="s">
        <v>211</v>
      </c>
      <c s="36" t="s">
        <v>54</v>
      </c>
      <c s="37">
        <v>1</v>
      </c>
      <c s="36">
        <v>0</v>
      </c>
      <c s="36">
        <f>ROUND(G248*H248,6)</f>
      </c>
      <c r="L248" s="38">
        <v>0</v>
      </c>
      <c s="32">
        <f>ROUND(ROUND(L248,2)*ROUND(G248,3),2)</f>
      </c>
      <c s="36" t="s">
        <v>55</v>
      </c>
      <c>
        <f>(M248*21)/100</f>
      </c>
      <c t="s">
        <v>28</v>
      </c>
    </row>
    <row r="249" spans="1:5" ht="12.75">
      <c r="A249" s="35" t="s">
        <v>56</v>
      </c>
      <c r="E249" s="39" t="s">
        <v>211</v>
      </c>
    </row>
    <row r="250" spans="1:5" ht="12.75">
      <c r="A250" s="35" t="s">
        <v>57</v>
      </c>
      <c r="E250" s="40" t="s">
        <v>5</v>
      </c>
    </row>
    <row r="251" spans="1:5" ht="114.75">
      <c r="A251" t="s">
        <v>58</v>
      </c>
      <c r="E251" s="39" t="s">
        <v>212</v>
      </c>
    </row>
    <row r="252" spans="1:16" ht="12.75">
      <c r="A252" t="s">
        <v>50</v>
      </c>
      <c s="34" t="s">
        <v>453</v>
      </c>
      <c s="34" t="s">
        <v>454</v>
      </c>
      <c s="35" t="s">
        <v>5</v>
      </c>
      <c s="6" t="s">
        <v>215</v>
      </c>
      <c s="36" t="s">
        <v>54</v>
      </c>
      <c s="37">
        <v>1</v>
      </c>
      <c s="36">
        <v>0</v>
      </c>
      <c s="36">
        <f>ROUND(G252*H252,6)</f>
      </c>
      <c r="L252" s="38">
        <v>0</v>
      </c>
      <c s="32">
        <f>ROUND(ROUND(L252,2)*ROUND(G252,3),2)</f>
      </c>
      <c s="36" t="s">
        <v>55</v>
      </c>
      <c>
        <f>(M252*21)/100</f>
      </c>
      <c t="s">
        <v>28</v>
      </c>
    </row>
    <row r="253" spans="1:5" ht="12.75">
      <c r="A253" s="35" t="s">
        <v>56</v>
      </c>
      <c r="E253" s="39" t="s">
        <v>215</v>
      </c>
    </row>
    <row r="254" spans="1:5" ht="12.75">
      <c r="A254" s="35" t="s">
        <v>57</v>
      </c>
      <c r="E254" s="40" t="s">
        <v>5</v>
      </c>
    </row>
    <row r="255" spans="1:5" ht="89.25">
      <c r="A255" t="s">
        <v>58</v>
      </c>
      <c r="E255"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457</v>
      </c>
      <c r="E8" s="30" t="s">
        <v>456</v>
      </c>
      <c r="J8" s="29">
        <f>0+J9+J14+J43+J104+J229+J254+J335+J340</f>
      </c>
      <c s="29">
        <f>0+K9+K14+K43+K104+K229+K254+K335+K340</f>
      </c>
      <c s="29">
        <f>0+L9+L14+L43+L104+L229+L254+L335+L340</f>
      </c>
      <c s="29">
        <f>0+M9+M14+M43+M104+M229+M254+M335+M340</f>
      </c>
    </row>
    <row r="9" spans="1:13" ht="12.75">
      <c r="A9" t="s">
        <v>47</v>
      </c>
      <c r="C9" s="31" t="s">
        <v>65</v>
      </c>
      <c r="E9" s="33" t="s">
        <v>66</v>
      </c>
      <c r="J9" s="32">
        <f>0</f>
      </c>
      <c s="32">
        <f>0</f>
      </c>
      <c s="32">
        <f>0+L10</f>
      </c>
      <c s="32">
        <f>0+M10</f>
      </c>
    </row>
    <row r="10" spans="1:16" ht="25.5">
      <c r="A10" t="s">
        <v>50</v>
      </c>
      <c s="34" t="s">
        <v>51</v>
      </c>
      <c s="34" t="s">
        <v>458</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38.25">
      <c r="A13" t="s">
        <v>58</v>
      </c>
      <c r="E13" s="39" t="s">
        <v>70</v>
      </c>
    </row>
    <row r="14" spans="1:13" ht="12.75">
      <c r="A14" t="s">
        <v>47</v>
      </c>
      <c r="C14" s="31" t="s">
        <v>48</v>
      </c>
      <c r="E14" s="33" t="s">
        <v>459</v>
      </c>
      <c r="J14" s="32">
        <f>0</f>
      </c>
      <c s="32">
        <f>0</f>
      </c>
      <c s="32">
        <f>0+L15+L19+L23+L27+L31+L35+L39</f>
      </c>
      <c s="32">
        <f>0+M15+M19+M23+M27+M31+M35+M39</f>
      </c>
    </row>
    <row r="15" spans="1:16" ht="12.75">
      <c r="A15" t="s">
        <v>50</v>
      </c>
      <c s="34" t="s">
        <v>28</v>
      </c>
      <c s="34" t="s">
        <v>460</v>
      </c>
      <c s="35" t="s">
        <v>5</v>
      </c>
      <c s="6" t="s">
        <v>461</v>
      </c>
      <c s="36" t="s">
        <v>54</v>
      </c>
      <c s="37">
        <v>1</v>
      </c>
      <c s="36">
        <v>0</v>
      </c>
      <c s="36">
        <f>ROUND(G15*H15,6)</f>
      </c>
      <c r="L15" s="38">
        <v>0</v>
      </c>
      <c s="32">
        <f>ROUND(ROUND(L15,2)*ROUND(G15,3),2)</f>
      </c>
      <c s="36" t="s">
        <v>55</v>
      </c>
      <c>
        <f>(M15*21)/100</f>
      </c>
      <c t="s">
        <v>28</v>
      </c>
    </row>
    <row r="16" spans="1:5" ht="12.75">
      <c r="A16" s="35" t="s">
        <v>56</v>
      </c>
      <c r="E16" s="39" t="s">
        <v>461</v>
      </c>
    </row>
    <row r="17" spans="1:5" ht="12.75">
      <c r="A17" s="35" t="s">
        <v>57</v>
      </c>
      <c r="E17" s="40" t="s">
        <v>5</v>
      </c>
    </row>
    <row r="18" spans="1:5" ht="63.75">
      <c r="A18" t="s">
        <v>58</v>
      </c>
      <c r="E18" s="39" t="s">
        <v>417</v>
      </c>
    </row>
    <row r="19" spans="1:16" ht="12.75">
      <c r="A19" t="s">
        <v>50</v>
      </c>
      <c s="34" t="s">
        <v>26</v>
      </c>
      <c s="34" t="s">
        <v>462</v>
      </c>
      <c s="35" t="s">
        <v>5</v>
      </c>
      <c s="6" t="s">
        <v>463</v>
      </c>
      <c s="36" t="s">
        <v>255</v>
      </c>
      <c s="37">
        <v>10</v>
      </c>
      <c s="36">
        <v>0</v>
      </c>
      <c s="36">
        <f>ROUND(G19*H19,6)</f>
      </c>
      <c r="L19" s="38">
        <v>0</v>
      </c>
      <c s="32">
        <f>ROUND(ROUND(L19,2)*ROUND(G19,3),2)</f>
      </c>
      <c s="36" t="s">
        <v>55</v>
      </c>
      <c>
        <f>(M19*21)/100</f>
      </c>
      <c t="s">
        <v>28</v>
      </c>
    </row>
    <row r="20" spans="1:5" ht="12.75">
      <c r="A20" s="35" t="s">
        <v>56</v>
      </c>
      <c r="E20" s="39" t="s">
        <v>463</v>
      </c>
    </row>
    <row r="21" spans="1:5" ht="12.75">
      <c r="A21" s="35" t="s">
        <v>57</v>
      </c>
      <c r="E21" s="40" t="s">
        <v>5</v>
      </c>
    </row>
    <row r="22" spans="1:5" ht="12.75">
      <c r="A22" t="s">
        <v>58</v>
      </c>
      <c r="E22" s="39" t="s">
        <v>5</v>
      </c>
    </row>
    <row r="23" spans="1:16" ht="12.75">
      <c r="A23" t="s">
        <v>50</v>
      </c>
      <c s="34" t="s">
        <v>82</v>
      </c>
      <c s="34" t="s">
        <v>464</v>
      </c>
      <c s="35" t="s">
        <v>5</v>
      </c>
      <c s="6" t="s">
        <v>465</v>
      </c>
      <c s="36" t="s">
        <v>54</v>
      </c>
      <c s="37">
        <v>1</v>
      </c>
      <c s="36">
        <v>0</v>
      </c>
      <c s="36">
        <f>ROUND(G23*H23,6)</f>
      </c>
      <c r="L23" s="38">
        <v>0</v>
      </c>
      <c s="32">
        <f>ROUND(ROUND(L23,2)*ROUND(G23,3),2)</f>
      </c>
      <c s="36" t="s">
        <v>55</v>
      </c>
      <c>
        <f>(M23*21)/100</f>
      </c>
      <c t="s">
        <v>28</v>
      </c>
    </row>
    <row r="24" spans="1:5" ht="12.75">
      <c r="A24" s="35" t="s">
        <v>56</v>
      </c>
      <c r="E24" s="39" t="s">
        <v>465</v>
      </c>
    </row>
    <row r="25" spans="1:5" ht="12.75">
      <c r="A25" s="35" t="s">
        <v>57</v>
      </c>
      <c r="E25" s="40" t="s">
        <v>5</v>
      </c>
    </row>
    <row r="26" spans="1:5" ht="12.75">
      <c r="A26" t="s">
        <v>58</v>
      </c>
      <c r="E26" s="39" t="s">
        <v>5</v>
      </c>
    </row>
    <row r="27" spans="1:16" ht="12.75">
      <c r="A27" t="s">
        <v>50</v>
      </c>
      <c s="34" t="s">
        <v>86</v>
      </c>
      <c s="34" t="s">
        <v>466</v>
      </c>
      <c s="35" t="s">
        <v>5</v>
      </c>
      <c s="6" t="s">
        <v>467</v>
      </c>
      <c s="36" t="s">
        <v>54</v>
      </c>
      <c s="37">
        <v>1</v>
      </c>
      <c s="36">
        <v>0</v>
      </c>
      <c s="36">
        <f>ROUND(G27*H27,6)</f>
      </c>
      <c r="L27" s="38">
        <v>0</v>
      </c>
      <c s="32">
        <f>ROUND(ROUND(L27,2)*ROUND(G27,3),2)</f>
      </c>
      <c s="36" t="s">
        <v>55</v>
      </c>
      <c>
        <f>(M27*21)/100</f>
      </c>
      <c t="s">
        <v>28</v>
      </c>
    </row>
    <row r="28" spans="1:5" ht="12.75">
      <c r="A28" s="35" t="s">
        <v>56</v>
      </c>
      <c r="E28" s="39" t="s">
        <v>467</v>
      </c>
    </row>
    <row r="29" spans="1:5" ht="12.75">
      <c r="A29" s="35" t="s">
        <v>57</v>
      </c>
      <c r="E29" s="40" t="s">
        <v>5</v>
      </c>
    </row>
    <row r="30" spans="1:5" ht="38.25">
      <c r="A30" t="s">
        <v>58</v>
      </c>
      <c r="E30" s="39" t="s">
        <v>468</v>
      </c>
    </row>
    <row r="31" spans="1:16" ht="12.75">
      <c r="A31" t="s">
        <v>50</v>
      </c>
      <c s="34" t="s">
        <v>27</v>
      </c>
      <c s="34" t="s">
        <v>469</v>
      </c>
      <c s="35" t="s">
        <v>5</v>
      </c>
      <c s="6" t="s">
        <v>288</v>
      </c>
      <c s="36" t="s">
        <v>54</v>
      </c>
      <c s="37">
        <v>1</v>
      </c>
      <c s="36">
        <v>0</v>
      </c>
      <c s="36">
        <f>ROUND(G31*H31,6)</f>
      </c>
      <c r="L31" s="38">
        <v>0</v>
      </c>
      <c s="32">
        <f>ROUND(ROUND(L31,2)*ROUND(G31,3),2)</f>
      </c>
      <c s="36" t="s">
        <v>55</v>
      </c>
      <c>
        <f>(M31*21)/100</f>
      </c>
      <c t="s">
        <v>28</v>
      </c>
    </row>
    <row r="32" spans="1:5" ht="12.75">
      <c r="A32" s="35" t="s">
        <v>56</v>
      </c>
      <c r="E32" s="39" t="s">
        <v>288</v>
      </c>
    </row>
    <row r="33" spans="1:5" ht="12.75">
      <c r="A33" s="35" t="s">
        <v>57</v>
      </c>
      <c r="E33" s="40" t="s">
        <v>5</v>
      </c>
    </row>
    <row r="34" spans="1:5" ht="63.75">
      <c r="A34" t="s">
        <v>58</v>
      </c>
      <c r="E34" s="39" t="s">
        <v>417</v>
      </c>
    </row>
    <row r="35" spans="1:16" ht="12.75">
      <c r="A35" t="s">
        <v>50</v>
      </c>
      <c s="34" t="s">
        <v>93</v>
      </c>
      <c s="34" t="s">
        <v>470</v>
      </c>
      <c s="35" t="s">
        <v>5</v>
      </c>
      <c s="6" t="s">
        <v>471</v>
      </c>
      <c s="36" t="s">
        <v>54</v>
      </c>
      <c s="37">
        <v>1</v>
      </c>
      <c s="36">
        <v>0</v>
      </c>
      <c s="36">
        <f>ROUND(G35*H35,6)</f>
      </c>
      <c r="L35" s="38">
        <v>0</v>
      </c>
      <c s="32">
        <f>ROUND(ROUND(L35,2)*ROUND(G35,3),2)</f>
      </c>
      <c s="36" t="s">
        <v>55</v>
      </c>
      <c>
        <f>(M35*21)/100</f>
      </c>
      <c t="s">
        <v>28</v>
      </c>
    </row>
    <row r="36" spans="1:5" ht="12.75">
      <c r="A36" s="35" t="s">
        <v>56</v>
      </c>
      <c r="E36" s="39" t="s">
        <v>471</v>
      </c>
    </row>
    <row r="37" spans="1:5" ht="12.75">
      <c r="A37" s="35" t="s">
        <v>57</v>
      </c>
      <c r="E37" s="40" t="s">
        <v>5</v>
      </c>
    </row>
    <row r="38" spans="1:5" ht="38.25">
      <c r="A38" t="s">
        <v>58</v>
      </c>
      <c r="E38" s="39" t="s">
        <v>472</v>
      </c>
    </row>
    <row r="39" spans="1:16" ht="12.75">
      <c r="A39" t="s">
        <v>50</v>
      </c>
      <c s="34" t="s">
        <v>97</v>
      </c>
      <c s="34" t="s">
        <v>473</v>
      </c>
      <c s="35" t="s">
        <v>5</v>
      </c>
      <c s="6" t="s">
        <v>474</v>
      </c>
      <c s="36" t="s">
        <v>54</v>
      </c>
      <c s="37">
        <v>1</v>
      </c>
      <c s="36">
        <v>0</v>
      </c>
      <c s="36">
        <f>ROUND(G39*H39,6)</f>
      </c>
      <c r="L39" s="38">
        <v>0</v>
      </c>
      <c s="32">
        <f>ROUND(ROUND(L39,2)*ROUND(G39,3),2)</f>
      </c>
      <c s="36" t="s">
        <v>55</v>
      </c>
      <c>
        <f>(M39*21)/100</f>
      </c>
      <c t="s">
        <v>28</v>
      </c>
    </row>
    <row r="40" spans="1:5" ht="12.75">
      <c r="A40" s="35" t="s">
        <v>56</v>
      </c>
      <c r="E40" s="39" t="s">
        <v>474</v>
      </c>
    </row>
    <row r="41" spans="1:5" ht="12.75">
      <c r="A41" s="35" t="s">
        <v>57</v>
      </c>
      <c r="E41" s="40" t="s">
        <v>5</v>
      </c>
    </row>
    <row r="42" spans="1:5" ht="63.75">
      <c r="A42" t="s">
        <v>58</v>
      </c>
      <c r="E42" s="39" t="s">
        <v>475</v>
      </c>
    </row>
    <row r="43" spans="1:13" ht="12.75">
      <c r="A43" t="s">
        <v>47</v>
      </c>
      <c r="C43" s="31" t="s">
        <v>77</v>
      </c>
      <c r="E43" s="33" t="s">
        <v>418</v>
      </c>
      <c r="J43" s="32">
        <f>0</f>
      </c>
      <c s="32">
        <f>0</f>
      </c>
      <c s="32">
        <f>0+L44+L48+L52+L56+L60+L64+L68+L72+L76+L80+L84+L88+L92+L96+L100</f>
      </c>
      <c s="32">
        <f>0+M44+M48+M52+M56+M60+M64+M68+M72+M76+M80+M84+M88+M92+M96+M100</f>
      </c>
    </row>
    <row r="44" spans="1:16" ht="25.5">
      <c r="A44" t="s">
        <v>50</v>
      </c>
      <c s="34" t="s">
        <v>65</v>
      </c>
      <c s="34" t="s">
        <v>476</v>
      </c>
      <c s="35" t="s">
        <v>5</v>
      </c>
      <c s="6" t="s">
        <v>477</v>
      </c>
      <c s="36" t="s">
        <v>255</v>
      </c>
      <c s="37">
        <v>750</v>
      </c>
      <c s="36">
        <v>0</v>
      </c>
      <c s="36">
        <f>ROUND(G44*H44,6)</f>
      </c>
      <c r="L44" s="38">
        <v>0</v>
      </c>
      <c s="32">
        <f>ROUND(ROUND(L44,2)*ROUND(G44,3),2)</f>
      </c>
      <c s="36" t="s">
        <v>55</v>
      </c>
      <c>
        <f>(M44*21)/100</f>
      </c>
      <c t="s">
        <v>28</v>
      </c>
    </row>
    <row r="45" spans="1:5" ht="25.5">
      <c r="A45" s="35" t="s">
        <v>56</v>
      </c>
      <c r="E45" s="39" t="s">
        <v>477</v>
      </c>
    </row>
    <row r="46" spans="1:5" ht="12.75">
      <c r="A46" s="35" t="s">
        <v>57</v>
      </c>
      <c r="E46" s="40" t="s">
        <v>5</v>
      </c>
    </row>
    <row r="47" spans="1:5" ht="38.25">
      <c r="A47" t="s">
        <v>58</v>
      </c>
      <c r="E47" s="39" t="s">
        <v>478</v>
      </c>
    </row>
    <row r="48" spans="1:16" ht="12.75">
      <c r="A48" t="s">
        <v>50</v>
      </c>
      <c s="34" t="s">
        <v>103</v>
      </c>
      <c s="34" t="s">
        <v>479</v>
      </c>
      <c s="35" t="s">
        <v>5</v>
      </c>
      <c s="6" t="s">
        <v>480</v>
      </c>
      <c s="36" t="s">
        <v>255</v>
      </c>
      <c s="37">
        <v>175</v>
      </c>
      <c s="36">
        <v>0</v>
      </c>
      <c s="36">
        <f>ROUND(G48*H48,6)</f>
      </c>
      <c r="L48" s="38">
        <v>0</v>
      </c>
      <c s="32">
        <f>ROUND(ROUND(L48,2)*ROUND(G48,3),2)</f>
      </c>
      <c s="36" t="s">
        <v>55</v>
      </c>
      <c>
        <f>(M48*21)/100</f>
      </c>
      <c t="s">
        <v>28</v>
      </c>
    </row>
    <row r="49" spans="1:5" ht="12.75">
      <c r="A49" s="35" t="s">
        <v>56</v>
      </c>
      <c r="E49" s="39" t="s">
        <v>480</v>
      </c>
    </row>
    <row r="50" spans="1:5" ht="12.75">
      <c r="A50" s="35" t="s">
        <v>57</v>
      </c>
      <c r="E50" s="40" t="s">
        <v>5</v>
      </c>
    </row>
    <row r="51" spans="1:5" ht="12.75">
      <c r="A51" t="s">
        <v>58</v>
      </c>
      <c r="E51" s="39" t="s">
        <v>5</v>
      </c>
    </row>
    <row r="52" spans="1:16" ht="12.75">
      <c r="A52" t="s">
        <v>50</v>
      </c>
      <c s="34" t="s">
        <v>107</v>
      </c>
      <c s="34" t="s">
        <v>481</v>
      </c>
      <c s="35" t="s">
        <v>5</v>
      </c>
      <c s="6" t="s">
        <v>482</v>
      </c>
      <c s="36" t="s">
        <v>54</v>
      </c>
      <c s="37">
        <v>3</v>
      </c>
      <c s="36">
        <v>0</v>
      </c>
      <c s="36">
        <f>ROUND(G52*H52,6)</f>
      </c>
      <c r="L52" s="38">
        <v>0</v>
      </c>
      <c s="32">
        <f>ROUND(ROUND(L52,2)*ROUND(G52,3),2)</f>
      </c>
      <c s="36" t="s">
        <v>55</v>
      </c>
      <c>
        <f>(M52*21)/100</f>
      </c>
      <c t="s">
        <v>28</v>
      </c>
    </row>
    <row r="53" spans="1:5" ht="12.75">
      <c r="A53" s="35" t="s">
        <v>56</v>
      </c>
      <c r="E53" s="39" t="s">
        <v>482</v>
      </c>
    </row>
    <row r="54" spans="1:5" ht="12.75">
      <c r="A54" s="35" t="s">
        <v>57</v>
      </c>
      <c r="E54" s="40" t="s">
        <v>5</v>
      </c>
    </row>
    <row r="55" spans="1:5" ht="38.25">
      <c r="A55" t="s">
        <v>58</v>
      </c>
      <c r="E55" s="39" t="s">
        <v>483</v>
      </c>
    </row>
    <row r="56" spans="1:16" ht="12.75">
      <c r="A56" t="s">
        <v>50</v>
      </c>
      <c s="34" t="s">
        <v>110</v>
      </c>
      <c s="34" t="s">
        <v>484</v>
      </c>
      <c s="35" t="s">
        <v>5</v>
      </c>
      <c s="6" t="s">
        <v>430</v>
      </c>
      <c s="36" t="s">
        <v>54</v>
      </c>
      <c s="37">
        <v>2</v>
      </c>
      <c s="36">
        <v>0</v>
      </c>
      <c s="36">
        <f>ROUND(G56*H56,6)</f>
      </c>
      <c r="L56" s="38">
        <v>0</v>
      </c>
      <c s="32">
        <f>ROUND(ROUND(L56,2)*ROUND(G56,3),2)</f>
      </c>
      <c s="36" t="s">
        <v>55</v>
      </c>
      <c>
        <f>(M56*21)/100</f>
      </c>
      <c t="s">
        <v>28</v>
      </c>
    </row>
    <row r="57" spans="1:5" ht="12.75">
      <c r="A57" s="35" t="s">
        <v>56</v>
      </c>
      <c r="E57" s="39" t="s">
        <v>430</v>
      </c>
    </row>
    <row r="58" spans="1:5" ht="12.75">
      <c r="A58" s="35" t="s">
        <v>57</v>
      </c>
      <c r="E58" s="40" t="s">
        <v>5</v>
      </c>
    </row>
    <row r="59" spans="1:5" ht="51">
      <c r="A59" t="s">
        <v>58</v>
      </c>
      <c r="E59" s="39" t="s">
        <v>485</v>
      </c>
    </row>
    <row r="60" spans="1:16" ht="12.75">
      <c r="A60" t="s">
        <v>50</v>
      </c>
      <c s="34" t="s">
        <v>113</v>
      </c>
      <c s="34" t="s">
        <v>486</v>
      </c>
      <c s="35" t="s">
        <v>5</v>
      </c>
      <c s="6" t="s">
        <v>436</v>
      </c>
      <c s="36" t="s">
        <v>54</v>
      </c>
      <c s="37">
        <v>3</v>
      </c>
      <c s="36">
        <v>0</v>
      </c>
      <c s="36">
        <f>ROUND(G60*H60,6)</f>
      </c>
      <c r="L60" s="38">
        <v>0</v>
      </c>
      <c s="32">
        <f>ROUND(ROUND(L60,2)*ROUND(G60,3),2)</f>
      </c>
      <c s="36" t="s">
        <v>55</v>
      </c>
      <c>
        <f>(M60*21)/100</f>
      </c>
      <c t="s">
        <v>28</v>
      </c>
    </row>
    <row r="61" spans="1:5" ht="12.75">
      <c r="A61" s="35" t="s">
        <v>56</v>
      </c>
      <c r="E61" s="39" t="s">
        <v>436</v>
      </c>
    </row>
    <row r="62" spans="1:5" ht="12.75">
      <c r="A62" s="35" t="s">
        <v>57</v>
      </c>
      <c r="E62" s="40" t="s">
        <v>5</v>
      </c>
    </row>
    <row r="63" spans="1:5" ht="12.75">
      <c r="A63" t="s">
        <v>58</v>
      </c>
      <c r="E63" s="39" t="s">
        <v>5</v>
      </c>
    </row>
    <row r="64" spans="1:16" ht="12.75">
      <c r="A64" t="s">
        <v>50</v>
      </c>
      <c s="34" t="s">
        <v>116</v>
      </c>
      <c s="34" t="s">
        <v>487</v>
      </c>
      <c s="35" t="s">
        <v>5</v>
      </c>
      <c s="6" t="s">
        <v>438</v>
      </c>
      <c s="36" t="s">
        <v>54</v>
      </c>
      <c s="37">
        <v>2</v>
      </c>
      <c s="36">
        <v>0</v>
      </c>
      <c s="36">
        <f>ROUND(G64*H64,6)</f>
      </c>
      <c r="L64" s="38">
        <v>0</v>
      </c>
      <c s="32">
        <f>ROUND(ROUND(L64,2)*ROUND(G64,3),2)</f>
      </c>
      <c s="36" t="s">
        <v>55</v>
      </c>
      <c>
        <f>(M64*21)/100</f>
      </c>
      <c t="s">
        <v>28</v>
      </c>
    </row>
    <row r="65" spans="1:5" ht="12.75">
      <c r="A65" s="35" t="s">
        <v>56</v>
      </c>
      <c r="E65" s="39" t="s">
        <v>438</v>
      </c>
    </row>
    <row r="66" spans="1:5" ht="12.75">
      <c r="A66" s="35" t="s">
        <v>57</v>
      </c>
      <c r="E66" s="40" t="s">
        <v>5</v>
      </c>
    </row>
    <row r="67" spans="1:5" ht="63.75">
      <c r="A67" t="s">
        <v>58</v>
      </c>
      <c r="E67" s="39" t="s">
        <v>417</v>
      </c>
    </row>
    <row r="68" spans="1:16" ht="25.5">
      <c r="A68" t="s">
        <v>50</v>
      </c>
      <c s="34" t="s">
        <v>120</v>
      </c>
      <c s="34" t="s">
        <v>488</v>
      </c>
      <c s="35" t="s">
        <v>5</v>
      </c>
      <c s="6" t="s">
        <v>489</v>
      </c>
      <c s="36" t="s">
        <v>255</v>
      </c>
      <c s="37">
        <v>750</v>
      </c>
      <c s="36">
        <v>0</v>
      </c>
      <c s="36">
        <f>ROUND(G68*H68,6)</f>
      </c>
      <c r="L68" s="38">
        <v>0</v>
      </c>
      <c s="32">
        <f>ROUND(ROUND(L68,2)*ROUND(G68,3),2)</f>
      </c>
      <c s="36" t="s">
        <v>55</v>
      </c>
      <c>
        <f>(M68*21)/100</f>
      </c>
      <c t="s">
        <v>28</v>
      </c>
    </row>
    <row r="69" spans="1:5" ht="25.5">
      <c r="A69" s="35" t="s">
        <v>56</v>
      </c>
      <c r="E69" s="39" t="s">
        <v>489</v>
      </c>
    </row>
    <row r="70" spans="1:5" ht="12.75">
      <c r="A70" s="35" t="s">
        <v>57</v>
      </c>
      <c r="E70" s="40" t="s">
        <v>5</v>
      </c>
    </row>
    <row r="71" spans="1:5" ht="12.75">
      <c r="A71" t="s">
        <v>58</v>
      </c>
      <c r="E71" s="39" t="s">
        <v>5</v>
      </c>
    </row>
    <row r="72" spans="1:16" ht="12.75">
      <c r="A72" t="s">
        <v>50</v>
      </c>
      <c s="34" t="s">
        <v>124</v>
      </c>
      <c s="34" t="s">
        <v>490</v>
      </c>
      <c s="35" t="s">
        <v>5</v>
      </c>
      <c s="6" t="s">
        <v>491</v>
      </c>
      <c s="36" t="s">
        <v>255</v>
      </c>
      <c s="37">
        <v>150</v>
      </c>
      <c s="36">
        <v>0</v>
      </c>
      <c s="36">
        <f>ROUND(G72*H72,6)</f>
      </c>
      <c r="L72" s="38">
        <v>0</v>
      </c>
      <c s="32">
        <f>ROUND(ROUND(L72,2)*ROUND(G72,3),2)</f>
      </c>
      <c s="36" t="s">
        <v>55</v>
      </c>
      <c>
        <f>(M72*21)/100</f>
      </c>
      <c t="s">
        <v>28</v>
      </c>
    </row>
    <row r="73" spans="1:5" ht="12.75">
      <c r="A73" s="35" t="s">
        <v>56</v>
      </c>
      <c r="E73" s="39" t="s">
        <v>491</v>
      </c>
    </row>
    <row r="74" spans="1:5" ht="12.75">
      <c r="A74" s="35" t="s">
        <v>57</v>
      </c>
      <c r="E74" s="40" t="s">
        <v>5</v>
      </c>
    </row>
    <row r="75" spans="1:5" ht="12.75">
      <c r="A75" t="s">
        <v>58</v>
      </c>
      <c r="E75" s="39" t="s">
        <v>5</v>
      </c>
    </row>
    <row r="76" spans="1:16" ht="12.75">
      <c r="A76" t="s">
        <v>50</v>
      </c>
      <c s="34" t="s">
        <v>128</v>
      </c>
      <c s="34" t="s">
        <v>492</v>
      </c>
      <c s="35" t="s">
        <v>5</v>
      </c>
      <c s="6" t="s">
        <v>493</v>
      </c>
      <c s="36" t="s">
        <v>255</v>
      </c>
      <c s="37">
        <v>75</v>
      </c>
      <c s="36">
        <v>0</v>
      </c>
      <c s="36">
        <f>ROUND(G76*H76,6)</f>
      </c>
      <c r="L76" s="38">
        <v>0</v>
      </c>
      <c s="32">
        <f>ROUND(ROUND(L76,2)*ROUND(G76,3),2)</f>
      </c>
      <c s="36" t="s">
        <v>55</v>
      </c>
      <c>
        <f>(M76*21)/100</f>
      </c>
      <c t="s">
        <v>28</v>
      </c>
    </row>
    <row r="77" spans="1:5" ht="12.75">
      <c r="A77" s="35" t="s">
        <v>56</v>
      </c>
      <c r="E77" s="39" t="s">
        <v>493</v>
      </c>
    </row>
    <row r="78" spans="1:5" ht="12.75">
      <c r="A78" s="35" t="s">
        <v>57</v>
      </c>
      <c r="E78" s="40" t="s">
        <v>5</v>
      </c>
    </row>
    <row r="79" spans="1:5" ht="12.75">
      <c r="A79" t="s">
        <v>58</v>
      </c>
      <c r="E79" s="39" t="s">
        <v>5</v>
      </c>
    </row>
    <row r="80" spans="1:16" ht="38.25">
      <c r="A80" t="s">
        <v>50</v>
      </c>
      <c s="34" t="s">
        <v>131</v>
      </c>
      <c s="34" t="s">
        <v>494</v>
      </c>
      <c s="35" t="s">
        <v>5</v>
      </c>
      <c s="6" t="s">
        <v>495</v>
      </c>
      <c s="36" t="s">
        <v>54</v>
      </c>
      <c s="37">
        <v>3</v>
      </c>
      <c s="36">
        <v>0</v>
      </c>
      <c s="36">
        <f>ROUND(G80*H80,6)</f>
      </c>
      <c r="L80" s="38">
        <v>0</v>
      </c>
      <c s="32">
        <f>ROUND(ROUND(L80,2)*ROUND(G80,3),2)</f>
      </c>
      <c s="36" t="s">
        <v>55</v>
      </c>
      <c>
        <f>(M80*21)/100</f>
      </c>
      <c t="s">
        <v>28</v>
      </c>
    </row>
    <row r="81" spans="1:5" ht="38.25">
      <c r="A81" s="35" t="s">
        <v>56</v>
      </c>
      <c r="E81" s="39" t="s">
        <v>496</v>
      </c>
    </row>
    <row r="82" spans="1:5" ht="12.75">
      <c r="A82" s="35" t="s">
        <v>57</v>
      </c>
      <c r="E82" s="40" t="s">
        <v>5</v>
      </c>
    </row>
    <row r="83" spans="1:5" ht="38.25">
      <c r="A83" t="s">
        <v>58</v>
      </c>
      <c r="E83" s="39" t="s">
        <v>497</v>
      </c>
    </row>
    <row r="84" spans="1:16" ht="12.75">
      <c r="A84" t="s">
        <v>50</v>
      </c>
      <c s="34" t="s">
        <v>135</v>
      </c>
      <c s="34" t="s">
        <v>498</v>
      </c>
      <c s="35" t="s">
        <v>5</v>
      </c>
      <c s="6" t="s">
        <v>482</v>
      </c>
      <c s="36" t="s">
        <v>54</v>
      </c>
      <c s="37">
        <v>2</v>
      </c>
      <c s="36">
        <v>0</v>
      </c>
      <c s="36">
        <f>ROUND(G84*H84,6)</f>
      </c>
      <c r="L84" s="38">
        <v>0</v>
      </c>
      <c s="32">
        <f>ROUND(ROUND(L84,2)*ROUND(G84,3),2)</f>
      </c>
      <c s="36" t="s">
        <v>55</v>
      </c>
      <c>
        <f>(M84*21)/100</f>
      </c>
      <c t="s">
        <v>28</v>
      </c>
    </row>
    <row r="85" spans="1:5" ht="12.75">
      <c r="A85" s="35" t="s">
        <v>56</v>
      </c>
      <c r="E85" s="39" t="s">
        <v>482</v>
      </c>
    </row>
    <row r="86" spans="1:5" ht="12.75">
      <c r="A86" s="35" t="s">
        <v>57</v>
      </c>
      <c r="E86" s="40" t="s">
        <v>5</v>
      </c>
    </row>
    <row r="87" spans="1:5" ht="38.25">
      <c r="A87" t="s">
        <v>58</v>
      </c>
      <c r="E87" s="39" t="s">
        <v>499</v>
      </c>
    </row>
    <row r="88" spans="1:16" ht="12.75">
      <c r="A88" t="s">
        <v>50</v>
      </c>
      <c s="34" t="s">
        <v>138</v>
      </c>
      <c s="34" t="s">
        <v>500</v>
      </c>
      <c s="35" t="s">
        <v>5</v>
      </c>
      <c s="6" t="s">
        <v>501</v>
      </c>
      <c s="36" t="s">
        <v>54</v>
      </c>
      <c s="37">
        <v>2</v>
      </c>
      <c s="36">
        <v>0</v>
      </c>
      <c s="36">
        <f>ROUND(G88*H88,6)</f>
      </c>
      <c r="L88" s="38">
        <v>0</v>
      </c>
      <c s="32">
        <f>ROUND(ROUND(L88,2)*ROUND(G88,3),2)</f>
      </c>
      <c s="36" t="s">
        <v>55</v>
      </c>
      <c>
        <f>(M88*21)/100</f>
      </c>
      <c t="s">
        <v>28</v>
      </c>
    </row>
    <row r="89" spans="1:5" ht="12.75">
      <c r="A89" s="35" t="s">
        <v>56</v>
      </c>
      <c r="E89" s="39" t="s">
        <v>501</v>
      </c>
    </row>
    <row r="90" spans="1:5" ht="12.75">
      <c r="A90" s="35" t="s">
        <v>57</v>
      </c>
      <c r="E90" s="40" t="s">
        <v>5</v>
      </c>
    </row>
    <row r="91" spans="1:5" ht="12.75">
      <c r="A91" t="s">
        <v>58</v>
      </c>
      <c r="E91" s="39" t="s">
        <v>5</v>
      </c>
    </row>
    <row r="92" spans="1:16" ht="25.5">
      <c r="A92" t="s">
        <v>50</v>
      </c>
      <c s="34" t="s">
        <v>142</v>
      </c>
      <c s="34" t="s">
        <v>502</v>
      </c>
      <c s="35" t="s">
        <v>5</v>
      </c>
      <c s="6" t="s">
        <v>503</v>
      </c>
      <c s="36" t="s">
        <v>54</v>
      </c>
      <c s="37">
        <v>2</v>
      </c>
      <c s="36">
        <v>0</v>
      </c>
      <c s="36">
        <f>ROUND(G92*H92,6)</f>
      </c>
      <c r="L92" s="38">
        <v>0</v>
      </c>
      <c s="32">
        <f>ROUND(ROUND(L92,2)*ROUND(G92,3),2)</f>
      </c>
      <c s="36" t="s">
        <v>55</v>
      </c>
      <c>
        <f>(M92*21)/100</f>
      </c>
      <c t="s">
        <v>28</v>
      </c>
    </row>
    <row r="93" spans="1:5" ht="25.5">
      <c r="A93" s="35" t="s">
        <v>56</v>
      </c>
      <c r="E93" s="39" t="s">
        <v>503</v>
      </c>
    </row>
    <row r="94" spans="1:5" ht="12.75">
      <c r="A94" s="35" t="s">
        <v>57</v>
      </c>
      <c r="E94" s="40" t="s">
        <v>5</v>
      </c>
    </row>
    <row r="95" spans="1:5" ht="38.25">
      <c r="A95" t="s">
        <v>58</v>
      </c>
      <c r="E95" s="39" t="s">
        <v>504</v>
      </c>
    </row>
    <row r="96" spans="1:16" ht="12.75">
      <c r="A96" t="s">
        <v>50</v>
      </c>
      <c s="34" t="s">
        <v>146</v>
      </c>
      <c s="34" t="s">
        <v>505</v>
      </c>
      <c s="35" t="s">
        <v>5</v>
      </c>
      <c s="6" t="s">
        <v>436</v>
      </c>
      <c s="36" t="s">
        <v>54</v>
      </c>
      <c s="37">
        <v>2</v>
      </c>
      <c s="36">
        <v>0</v>
      </c>
      <c s="36">
        <f>ROUND(G96*H96,6)</f>
      </c>
      <c r="L96" s="38">
        <v>0</v>
      </c>
      <c s="32">
        <f>ROUND(ROUND(L96,2)*ROUND(G96,3),2)</f>
      </c>
      <c s="36" t="s">
        <v>55</v>
      </c>
      <c>
        <f>(M96*21)/100</f>
      </c>
      <c t="s">
        <v>28</v>
      </c>
    </row>
    <row r="97" spans="1:5" ht="12.75">
      <c r="A97" s="35" t="s">
        <v>56</v>
      </c>
      <c r="E97" s="39" t="s">
        <v>436</v>
      </c>
    </row>
    <row r="98" spans="1:5" ht="12.75">
      <c r="A98" s="35" t="s">
        <v>57</v>
      </c>
      <c r="E98" s="40" t="s">
        <v>5</v>
      </c>
    </row>
    <row r="99" spans="1:5" ht="12.75">
      <c r="A99" t="s">
        <v>58</v>
      </c>
      <c r="E99" s="39" t="s">
        <v>5</v>
      </c>
    </row>
    <row r="100" spans="1:16" ht="12.75">
      <c r="A100" t="s">
        <v>50</v>
      </c>
      <c s="34" t="s">
        <v>149</v>
      </c>
      <c s="34" t="s">
        <v>506</v>
      </c>
      <c s="35" t="s">
        <v>5</v>
      </c>
      <c s="6" t="s">
        <v>438</v>
      </c>
      <c s="36" t="s">
        <v>54</v>
      </c>
      <c s="37">
        <v>2</v>
      </c>
      <c s="36">
        <v>0</v>
      </c>
      <c s="36">
        <f>ROUND(G100*H100,6)</f>
      </c>
      <c r="L100" s="38">
        <v>0</v>
      </c>
      <c s="32">
        <f>ROUND(ROUND(L100,2)*ROUND(G100,3),2)</f>
      </c>
      <c s="36" t="s">
        <v>55</v>
      </c>
      <c>
        <f>(M100*21)/100</f>
      </c>
      <c t="s">
        <v>28</v>
      </c>
    </row>
    <row r="101" spans="1:5" ht="12.75">
      <c r="A101" s="35" t="s">
        <v>56</v>
      </c>
      <c r="E101" s="39" t="s">
        <v>438</v>
      </c>
    </row>
    <row r="102" spans="1:5" ht="12.75">
      <c r="A102" s="35" t="s">
        <v>57</v>
      </c>
      <c r="E102" s="40" t="s">
        <v>5</v>
      </c>
    </row>
    <row r="103" spans="1:5" ht="38.25">
      <c r="A103" t="s">
        <v>58</v>
      </c>
      <c r="E103" s="39" t="s">
        <v>289</v>
      </c>
    </row>
    <row r="104" spans="1:13" ht="12.75">
      <c r="A104" t="s">
        <v>47</v>
      </c>
      <c r="C104" s="31" t="s">
        <v>164</v>
      </c>
      <c r="E104" s="33" t="s">
        <v>507</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152</v>
      </c>
      <c s="34" t="s">
        <v>508</v>
      </c>
      <c s="35" t="s">
        <v>5</v>
      </c>
      <c s="6" t="s">
        <v>509</v>
      </c>
      <c s="36" t="s">
        <v>54</v>
      </c>
      <c s="37">
        <v>1</v>
      </c>
      <c s="36">
        <v>0</v>
      </c>
      <c s="36">
        <f>ROUND(G105*H105,6)</f>
      </c>
      <c r="L105" s="38">
        <v>0</v>
      </c>
      <c s="32">
        <f>ROUND(ROUND(L105,2)*ROUND(G105,3),2)</f>
      </c>
      <c s="36" t="s">
        <v>55</v>
      </c>
      <c>
        <f>(M105*21)/100</f>
      </c>
      <c t="s">
        <v>28</v>
      </c>
    </row>
    <row r="106" spans="1:5" ht="51">
      <c r="A106" s="35" t="s">
        <v>56</v>
      </c>
      <c r="E106" s="39" t="s">
        <v>510</v>
      </c>
    </row>
    <row r="107" spans="1:5" ht="12.75">
      <c r="A107" s="35" t="s">
        <v>57</v>
      </c>
      <c r="E107" s="40" t="s">
        <v>5</v>
      </c>
    </row>
    <row r="108" spans="1:5" ht="89.25">
      <c r="A108" t="s">
        <v>58</v>
      </c>
      <c r="E108" s="39" t="s">
        <v>511</v>
      </c>
    </row>
    <row r="109" spans="1:16" ht="38.25">
      <c r="A109" t="s">
        <v>50</v>
      </c>
      <c s="34" t="s">
        <v>155</v>
      </c>
      <c s="34" t="s">
        <v>512</v>
      </c>
      <c s="35" t="s">
        <v>5</v>
      </c>
      <c s="6" t="s">
        <v>513</v>
      </c>
      <c s="36" t="s">
        <v>54</v>
      </c>
      <c s="37">
        <v>8</v>
      </c>
      <c s="36">
        <v>0</v>
      </c>
      <c s="36">
        <f>ROUND(G109*H109,6)</f>
      </c>
      <c r="L109" s="38">
        <v>0</v>
      </c>
      <c s="32">
        <f>ROUND(ROUND(L109,2)*ROUND(G109,3),2)</f>
      </c>
      <c s="36" t="s">
        <v>55</v>
      </c>
      <c>
        <f>(M109*21)/100</f>
      </c>
      <c t="s">
        <v>28</v>
      </c>
    </row>
    <row r="110" spans="1:5" ht="51">
      <c r="A110" s="35" t="s">
        <v>56</v>
      </c>
      <c r="E110" s="39" t="s">
        <v>514</v>
      </c>
    </row>
    <row r="111" spans="1:5" ht="12.75">
      <c r="A111" s="35" t="s">
        <v>57</v>
      </c>
      <c r="E111" s="40" t="s">
        <v>5</v>
      </c>
    </row>
    <row r="112" spans="1:5" ht="89.25">
      <c r="A112" t="s">
        <v>58</v>
      </c>
      <c r="E112" s="39" t="s">
        <v>515</v>
      </c>
    </row>
    <row r="113" spans="1:16" ht="25.5">
      <c r="A113" t="s">
        <v>50</v>
      </c>
      <c s="34" t="s">
        <v>158</v>
      </c>
      <c s="34" t="s">
        <v>516</v>
      </c>
      <c s="35" t="s">
        <v>5</v>
      </c>
      <c s="6" t="s">
        <v>517</v>
      </c>
      <c s="36" t="s">
        <v>54</v>
      </c>
      <c s="37">
        <v>15</v>
      </c>
      <c s="36">
        <v>0</v>
      </c>
      <c s="36">
        <f>ROUND(G113*H113,6)</f>
      </c>
      <c r="L113" s="38">
        <v>0</v>
      </c>
      <c s="32">
        <f>ROUND(ROUND(L113,2)*ROUND(G113,3),2)</f>
      </c>
      <c s="36" t="s">
        <v>55</v>
      </c>
      <c>
        <f>(M113*21)/100</f>
      </c>
      <c t="s">
        <v>28</v>
      </c>
    </row>
    <row r="114" spans="1:5" ht="38.25">
      <c r="A114" s="35" t="s">
        <v>56</v>
      </c>
      <c r="E114" s="39" t="s">
        <v>518</v>
      </c>
    </row>
    <row r="115" spans="1:5" ht="12.75">
      <c r="A115" s="35" t="s">
        <v>57</v>
      </c>
      <c r="E115" s="40" t="s">
        <v>5</v>
      </c>
    </row>
    <row r="116" spans="1:5" ht="89.25">
      <c r="A116" t="s">
        <v>58</v>
      </c>
      <c r="E116" s="39" t="s">
        <v>519</v>
      </c>
    </row>
    <row r="117" spans="1:16" ht="25.5">
      <c r="A117" t="s">
        <v>50</v>
      </c>
      <c s="34" t="s">
        <v>161</v>
      </c>
      <c s="34" t="s">
        <v>520</v>
      </c>
      <c s="35" t="s">
        <v>5</v>
      </c>
      <c s="6" t="s">
        <v>521</v>
      </c>
      <c s="36" t="s">
        <v>54</v>
      </c>
      <c s="37">
        <v>7</v>
      </c>
      <c s="36">
        <v>0</v>
      </c>
      <c s="36">
        <f>ROUND(G117*H117,6)</f>
      </c>
      <c r="L117" s="38">
        <v>0</v>
      </c>
      <c s="32">
        <f>ROUND(ROUND(L117,2)*ROUND(G117,3),2)</f>
      </c>
      <c s="36" t="s">
        <v>55</v>
      </c>
      <c>
        <f>(M117*21)/100</f>
      </c>
      <c t="s">
        <v>28</v>
      </c>
    </row>
    <row r="118" spans="1:5" ht="38.25">
      <c r="A118" s="35" t="s">
        <v>56</v>
      </c>
      <c r="E118" s="39" t="s">
        <v>522</v>
      </c>
    </row>
    <row r="119" spans="1:5" ht="12.75">
      <c r="A119" s="35" t="s">
        <v>57</v>
      </c>
      <c r="E119" s="40" t="s">
        <v>5</v>
      </c>
    </row>
    <row r="120" spans="1:5" ht="89.25">
      <c r="A120" t="s">
        <v>58</v>
      </c>
      <c r="E120" s="39" t="s">
        <v>523</v>
      </c>
    </row>
    <row r="121" spans="1:16" ht="25.5">
      <c r="A121" t="s">
        <v>50</v>
      </c>
      <c s="34" t="s">
        <v>166</v>
      </c>
      <c s="34" t="s">
        <v>524</v>
      </c>
      <c s="35" t="s">
        <v>5</v>
      </c>
      <c s="6" t="s">
        <v>525</v>
      </c>
      <c s="36" t="s">
        <v>54</v>
      </c>
      <c s="37">
        <v>13</v>
      </c>
      <c s="36">
        <v>0</v>
      </c>
      <c s="36">
        <f>ROUND(G121*H121,6)</f>
      </c>
      <c r="L121" s="38">
        <v>0</v>
      </c>
      <c s="32">
        <f>ROUND(ROUND(L121,2)*ROUND(G121,3),2)</f>
      </c>
      <c s="36" t="s">
        <v>55</v>
      </c>
      <c>
        <f>(M121*21)/100</f>
      </c>
      <c t="s">
        <v>28</v>
      </c>
    </row>
    <row r="122" spans="1:5" ht="38.25">
      <c r="A122" s="35" t="s">
        <v>56</v>
      </c>
      <c r="E122" s="39" t="s">
        <v>526</v>
      </c>
    </row>
    <row r="123" spans="1:5" ht="12.75">
      <c r="A123" s="35" t="s">
        <v>57</v>
      </c>
      <c r="E123" s="40" t="s">
        <v>5</v>
      </c>
    </row>
    <row r="124" spans="1:5" ht="89.25">
      <c r="A124" t="s">
        <v>58</v>
      </c>
      <c r="E124" s="39" t="s">
        <v>527</v>
      </c>
    </row>
    <row r="125" spans="1:16" ht="38.25">
      <c r="A125" t="s">
        <v>50</v>
      </c>
      <c s="34" t="s">
        <v>172</v>
      </c>
      <c s="34" t="s">
        <v>528</v>
      </c>
      <c s="35" t="s">
        <v>5</v>
      </c>
      <c s="6" t="s">
        <v>529</v>
      </c>
      <c s="36" t="s">
        <v>54</v>
      </c>
      <c s="37">
        <v>9</v>
      </c>
      <c s="36">
        <v>0</v>
      </c>
      <c s="36">
        <f>ROUND(G125*H125,6)</f>
      </c>
      <c r="L125" s="38">
        <v>0</v>
      </c>
      <c s="32">
        <f>ROUND(ROUND(L125,2)*ROUND(G125,3),2)</f>
      </c>
      <c s="36" t="s">
        <v>55</v>
      </c>
      <c>
        <f>(M125*21)/100</f>
      </c>
      <c t="s">
        <v>28</v>
      </c>
    </row>
    <row r="126" spans="1:5" ht="51">
      <c r="A126" s="35" t="s">
        <v>56</v>
      </c>
      <c r="E126" s="39" t="s">
        <v>530</v>
      </c>
    </row>
    <row r="127" spans="1:5" ht="12.75">
      <c r="A127" s="35" t="s">
        <v>57</v>
      </c>
      <c r="E127" s="40" t="s">
        <v>5</v>
      </c>
    </row>
    <row r="128" spans="1:5" ht="89.25">
      <c r="A128" t="s">
        <v>58</v>
      </c>
      <c r="E128" s="39" t="s">
        <v>531</v>
      </c>
    </row>
    <row r="129" spans="1:16" ht="12.75">
      <c r="A129" t="s">
        <v>50</v>
      </c>
      <c s="34" t="s">
        <v>176</v>
      </c>
      <c s="34" t="s">
        <v>532</v>
      </c>
      <c s="35" t="s">
        <v>5</v>
      </c>
      <c s="6" t="s">
        <v>533</v>
      </c>
      <c s="36" t="s">
        <v>54</v>
      </c>
      <c s="37">
        <v>22</v>
      </c>
      <c s="36">
        <v>0</v>
      </c>
      <c s="36">
        <f>ROUND(G129*H129,6)</f>
      </c>
      <c r="L129" s="38">
        <v>0</v>
      </c>
      <c s="32">
        <f>ROUND(ROUND(L129,2)*ROUND(G129,3),2)</f>
      </c>
      <c s="36" t="s">
        <v>55</v>
      </c>
      <c>
        <f>(M129*21)/100</f>
      </c>
      <c t="s">
        <v>28</v>
      </c>
    </row>
    <row r="130" spans="1:5" ht="12.75">
      <c r="A130" s="35" t="s">
        <v>56</v>
      </c>
      <c r="E130" s="39" t="s">
        <v>533</v>
      </c>
    </row>
    <row r="131" spans="1:5" ht="12.75">
      <c r="A131" s="35" t="s">
        <v>57</v>
      </c>
      <c r="E131" s="40" t="s">
        <v>5</v>
      </c>
    </row>
    <row r="132" spans="1:5" ht="63.75">
      <c r="A132" t="s">
        <v>58</v>
      </c>
      <c r="E132" s="39" t="s">
        <v>534</v>
      </c>
    </row>
    <row r="133" spans="1:16" ht="25.5">
      <c r="A133" t="s">
        <v>50</v>
      </c>
      <c s="34" t="s">
        <v>180</v>
      </c>
      <c s="34" t="s">
        <v>535</v>
      </c>
      <c s="35" t="s">
        <v>5</v>
      </c>
      <c s="6" t="s">
        <v>536</v>
      </c>
      <c s="36" t="s">
        <v>54</v>
      </c>
      <c s="37">
        <v>5</v>
      </c>
      <c s="36">
        <v>0</v>
      </c>
      <c s="36">
        <f>ROUND(G133*H133,6)</f>
      </c>
      <c r="L133" s="38">
        <v>0</v>
      </c>
      <c s="32">
        <f>ROUND(ROUND(L133,2)*ROUND(G133,3),2)</f>
      </c>
      <c s="36" t="s">
        <v>55</v>
      </c>
      <c>
        <f>(M133*21)/100</f>
      </c>
      <c t="s">
        <v>28</v>
      </c>
    </row>
    <row r="134" spans="1:5" ht="63.75">
      <c r="A134" s="35" t="s">
        <v>56</v>
      </c>
      <c r="E134" s="39" t="s">
        <v>537</v>
      </c>
    </row>
    <row r="135" spans="1:5" ht="12.75">
      <c r="A135" s="35" t="s">
        <v>57</v>
      </c>
      <c r="E135" s="40" t="s">
        <v>5</v>
      </c>
    </row>
    <row r="136" spans="1:5" ht="89.25">
      <c r="A136" t="s">
        <v>58</v>
      </c>
      <c r="E136" s="39" t="s">
        <v>538</v>
      </c>
    </row>
    <row r="137" spans="1:16" ht="25.5">
      <c r="A137" t="s">
        <v>50</v>
      </c>
      <c s="34" t="s">
        <v>184</v>
      </c>
      <c s="34" t="s">
        <v>539</v>
      </c>
      <c s="35" t="s">
        <v>5</v>
      </c>
      <c s="6" t="s">
        <v>540</v>
      </c>
      <c s="36" t="s">
        <v>54</v>
      </c>
      <c s="37">
        <v>31</v>
      </c>
      <c s="36">
        <v>0</v>
      </c>
      <c s="36">
        <f>ROUND(G137*H137,6)</f>
      </c>
      <c r="L137" s="38">
        <v>0</v>
      </c>
      <c s="32">
        <f>ROUND(ROUND(L137,2)*ROUND(G137,3),2)</f>
      </c>
      <c s="36" t="s">
        <v>55</v>
      </c>
      <c>
        <f>(M137*21)/100</f>
      </c>
      <c t="s">
        <v>28</v>
      </c>
    </row>
    <row r="138" spans="1:5" ht="25.5">
      <c r="A138" s="35" t="s">
        <v>56</v>
      </c>
      <c r="E138" s="39" t="s">
        <v>540</v>
      </c>
    </row>
    <row r="139" spans="1:5" ht="12.75">
      <c r="A139" s="35" t="s">
        <v>57</v>
      </c>
      <c r="E139" s="40" t="s">
        <v>5</v>
      </c>
    </row>
    <row r="140" spans="1:5" ht="89.25">
      <c r="A140" t="s">
        <v>58</v>
      </c>
      <c r="E140" s="39" t="s">
        <v>541</v>
      </c>
    </row>
    <row r="141" spans="1:16" ht="25.5">
      <c r="A141" t="s">
        <v>50</v>
      </c>
      <c s="34" t="s">
        <v>188</v>
      </c>
      <c s="34" t="s">
        <v>542</v>
      </c>
      <c s="35" t="s">
        <v>5</v>
      </c>
      <c s="6" t="s">
        <v>543</v>
      </c>
      <c s="36" t="s">
        <v>54</v>
      </c>
      <c s="37">
        <v>28</v>
      </c>
      <c s="36">
        <v>0</v>
      </c>
      <c s="36">
        <f>ROUND(G141*H141,6)</f>
      </c>
      <c r="L141" s="38">
        <v>0</v>
      </c>
      <c s="32">
        <f>ROUND(ROUND(L141,2)*ROUND(G141,3),2)</f>
      </c>
      <c s="36" t="s">
        <v>55</v>
      </c>
      <c>
        <f>(M141*21)/100</f>
      </c>
      <c t="s">
        <v>28</v>
      </c>
    </row>
    <row r="142" spans="1:5" ht="25.5">
      <c r="A142" s="35" t="s">
        <v>56</v>
      </c>
      <c r="E142" s="39" t="s">
        <v>543</v>
      </c>
    </row>
    <row r="143" spans="1:5" ht="12.75">
      <c r="A143" s="35" t="s">
        <v>57</v>
      </c>
      <c r="E143" s="40" t="s">
        <v>5</v>
      </c>
    </row>
    <row r="144" spans="1:5" ht="89.25">
      <c r="A144" t="s">
        <v>58</v>
      </c>
      <c r="E144" s="39" t="s">
        <v>544</v>
      </c>
    </row>
    <row r="145" spans="1:16" ht="12.75">
      <c r="A145" t="s">
        <v>50</v>
      </c>
      <c s="34" t="s">
        <v>193</v>
      </c>
      <c s="34" t="s">
        <v>545</v>
      </c>
      <c s="35" t="s">
        <v>5</v>
      </c>
      <c s="6" t="s">
        <v>546</v>
      </c>
      <c s="36" t="s">
        <v>54</v>
      </c>
      <c s="37">
        <v>31</v>
      </c>
      <c s="36">
        <v>0</v>
      </c>
      <c s="36">
        <f>ROUND(G145*H145,6)</f>
      </c>
      <c r="L145" s="38">
        <v>0</v>
      </c>
      <c s="32">
        <f>ROUND(ROUND(L145,2)*ROUND(G145,3),2)</f>
      </c>
      <c s="36" t="s">
        <v>55</v>
      </c>
      <c>
        <f>(M145*21)/100</f>
      </c>
      <c t="s">
        <v>28</v>
      </c>
    </row>
    <row r="146" spans="1:5" ht="12.75">
      <c r="A146" s="35" t="s">
        <v>56</v>
      </c>
      <c r="E146" s="39" t="s">
        <v>546</v>
      </c>
    </row>
    <row r="147" spans="1:5" ht="12.75">
      <c r="A147" s="35" t="s">
        <v>57</v>
      </c>
      <c r="E147" s="40" t="s">
        <v>5</v>
      </c>
    </row>
    <row r="148" spans="1:5" ht="89.25">
      <c r="A148" t="s">
        <v>58</v>
      </c>
      <c r="E148" s="39" t="s">
        <v>547</v>
      </c>
    </row>
    <row r="149" spans="1:16" ht="25.5">
      <c r="A149" t="s">
        <v>50</v>
      </c>
      <c s="34" t="s">
        <v>197</v>
      </c>
      <c s="34" t="s">
        <v>548</v>
      </c>
      <c s="35" t="s">
        <v>5</v>
      </c>
      <c s="6" t="s">
        <v>549</v>
      </c>
      <c s="36" t="s">
        <v>54</v>
      </c>
      <c s="37">
        <v>9</v>
      </c>
      <c s="36">
        <v>0</v>
      </c>
      <c s="36">
        <f>ROUND(G149*H149,6)</f>
      </c>
      <c r="L149" s="38">
        <v>0</v>
      </c>
      <c s="32">
        <f>ROUND(ROUND(L149,2)*ROUND(G149,3),2)</f>
      </c>
      <c s="36" t="s">
        <v>55</v>
      </c>
      <c>
        <f>(M149*21)/100</f>
      </c>
      <c t="s">
        <v>28</v>
      </c>
    </row>
    <row r="150" spans="1:5" ht="25.5">
      <c r="A150" s="35" t="s">
        <v>56</v>
      </c>
      <c r="E150" s="39" t="s">
        <v>549</v>
      </c>
    </row>
    <row r="151" spans="1:5" ht="12.75">
      <c r="A151" s="35" t="s">
        <v>57</v>
      </c>
      <c r="E151" s="40" t="s">
        <v>5</v>
      </c>
    </row>
    <row r="152" spans="1:5" ht="89.25">
      <c r="A152" t="s">
        <v>58</v>
      </c>
      <c r="E152" s="39" t="s">
        <v>550</v>
      </c>
    </row>
    <row r="153" spans="1:16" ht="25.5">
      <c r="A153" t="s">
        <v>50</v>
      </c>
      <c s="34" t="s">
        <v>201</v>
      </c>
      <c s="34" t="s">
        <v>551</v>
      </c>
      <c s="35" t="s">
        <v>5</v>
      </c>
      <c s="6" t="s">
        <v>552</v>
      </c>
      <c s="36" t="s">
        <v>54</v>
      </c>
      <c s="37">
        <v>7</v>
      </c>
      <c s="36">
        <v>0</v>
      </c>
      <c s="36">
        <f>ROUND(G153*H153,6)</f>
      </c>
      <c r="L153" s="38">
        <v>0</v>
      </c>
      <c s="32">
        <f>ROUND(ROUND(L153,2)*ROUND(G153,3),2)</f>
      </c>
      <c s="36" t="s">
        <v>55</v>
      </c>
      <c>
        <f>(M153*21)/100</f>
      </c>
      <c t="s">
        <v>28</v>
      </c>
    </row>
    <row r="154" spans="1:5" ht="38.25">
      <c r="A154" s="35" t="s">
        <v>56</v>
      </c>
      <c r="E154" s="39" t="s">
        <v>553</v>
      </c>
    </row>
    <row r="155" spans="1:5" ht="12.75">
      <c r="A155" s="35" t="s">
        <v>57</v>
      </c>
      <c r="E155" s="40" t="s">
        <v>5</v>
      </c>
    </row>
    <row r="156" spans="1:5" ht="89.25">
      <c r="A156" t="s">
        <v>58</v>
      </c>
      <c r="E156" s="39" t="s">
        <v>554</v>
      </c>
    </row>
    <row r="157" spans="1:16" ht="25.5">
      <c r="A157" t="s">
        <v>50</v>
      </c>
      <c s="34" t="s">
        <v>205</v>
      </c>
      <c s="34" t="s">
        <v>555</v>
      </c>
      <c s="35" t="s">
        <v>5</v>
      </c>
      <c s="6" t="s">
        <v>556</v>
      </c>
      <c s="36" t="s">
        <v>54</v>
      </c>
      <c s="37">
        <v>25</v>
      </c>
      <c s="36">
        <v>0</v>
      </c>
      <c s="36">
        <f>ROUND(G157*H157,6)</f>
      </c>
      <c r="L157" s="38">
        <v>0</v>
      </c>
      <c s="32">
        <f>ROUND(ROUND(L157,2)*ROUND(G157,3),2)</f>
      </c>
      <c s="36" t="s">
        <v>55</v>
      </c>
      <c>
        <f>(M157*21)/100</f>
      </c>
      <c t="s">
        <v>28</v>
      </c>
    </row>
    <row r="158" spans="1:5" ht="25.5">
      <c r="A158" s="35" t="s">
        <v>56</v>
      </c>
      <c r="E158" s="39" t="s">
        <v>556</v>
      </c>
    </row>
    <row r="159" spans="1:5" ht="12.75">
      <c r="A159" s="35" t="s">
        <v>57</v>
      </c>
      <c r="E159" s="40" t="s">
        <v>5</v>
      </c>
    </row>
    <row r="160" spans="1:5" ht="89.25">
      <c r="A160" t="s">
        <v>58</v>
      </c>
      <c r="E160" s="39" t="s">
        <v>557</v>
      </c>
    </row>
    <row r="161" spans="1:16" ht="12.75">
      <c r="A161" t="s">
        <v>50</v>
      </c>
      <c s="34" t="s">
        <v>209</v>
      </c>
      <c s="34" t="s">
        <v>558</v>
      </c>
      <c s="35" t="s">
        <v>5</v>
      </c>
      <c s="6" t="s">
        <v>559</v>
      </c>
      <c s="36" t="s">
        <v>54</v>
      </c>
      <c s="37">
        <v>61</v>
      </c>
      <c s="36">
        <v>0</v>
      </c>
      <c s="36">
        <f>ROUND(G161*H161,6)</f>
      </c>
      <c r="L161" s="38">
        <v>0</v>
      </c>
      <c s="32">
        <f>ROUND(ROUND(L161,2)*ROUND(G161,3),2)</f>
      </c>
      <c s="36" t="s">
        <v>55</v>
      </c>
      <c>
        <f>(M161*21)/100</f>
      </c>
      <c t="s">
        <v>28</v>
      </c>
    </row>
    <row r="162" spans="1:5" ht="12.75">
      <c r="A162" s="35" t="s">
        <v>56</v>
      </c>
      <c r="E162" s="39" t="s">
        <v>559</v>
      </c>
    </row>
    <row r="163" spans="1:5" ht="12.75">
      <c r="A163" s="35" t="s">
        <v>57</v>
      </c>
      <c r="E163" s="40" t="s">
        <v>5</v>
      </c>
    </row>
    <row r="164" spans="1:5" ht="89.25">
      <c r="A164" t="s">
        <v>58</v>
      </c>
      <c r="E164" s="39" t="s">
        <v>560</v>
      </c>
    </row>
    <row r="165" spans="1:16" ht="25.5">
      <c r="A165" t="s">
        <v>50</v>
      </c>
      <c s="34" t="s">
        <v>213</v>
      </c>
      <c s="34" t="s">
        <v>561</v>
      </c>
      <c s="35" t="s">
        <v>5</v>
      </c>
      <c s="6" t="s">
        <v>562</v>
      </c>
      <c s="36" t="s">
        <v>54</v>
      </c>
      <c s="37">
        <v>11</v>
      </c>
      <c s="36">
        <v>0</v>
      </c>
      <c s="36">
        <f>ROUND(G165*H165,6)</f>
      </c>
      <c r="L165" s="38">
        <v>0</v>
      </c>
      <c s="32">
        <f>ROUND(ROUND(L165,2)*ROUND(G165,3),2)</f>
      </c>
      <c s="36" t="s">
        <v>55</v>
      </c>
      <c>
        <f>(M165*21)/100</f>
      </c>
      <c t="s">
        <v>28</v>
      </c>
    </row>
    <row r="166" spans="1:5" ht="25.5">
      <c r="A166" s="35" t="s">
        <v>56</v>
      </c>
      <c r="E166" s="39" t="s">
        <v>562</v>
      </c>
    </row>
    <row r="167" spans="1:5" ht="12.75">
      <c r="A167" s="35" t="s">
        <v>57</v>
      </c>
      <c r="E167" s="40" t="s">
        <v>5</v>
      </c>
    </row>
    <row r="168" spans="1:5" ht="89.25">
      <c r="A168" t="s">
        <v>58</v>
      </c>
      <c r="E168" s="39" t="s">
        <v>560</v>
      </c>
    </row>
    <row r="169" spans="1:16" ht="12.75">
      <c r="A169" t="s">
        <v>50</v>
      </c>
      <c s="34" t="s">
        <v>217</v>
      </c>
      <c s="34" t="s">
        <v>563</v>
      </c>
      <c s="35" t="s">
        <v>5</v>
      </c>
      <c s="6" t="s">
        <v>564</v>
      </c>
      <c s="36" t="s">
        <v>54</v>
      </c>
      <c s="37">
        <v>22</v>
      </c>
      <c s="36">
        <v>0</v>
      </c>
      <c s="36">
        <f>ROUND(G169*H169,6)</f>
      </c>
      <c r="L169" s="38">
        <v>0</v>
      </c>
      <c s="32">
        <f>ROUND(ROUND(L169,2)*ROUND(G169,3),2)</f>
      </c>
      <c s="36" t="s">
        <v>55</v>
      </c>
      <c>
        <f>(M169*21)/100</f>
      </c>
      <c t="s">
        <v>28</v>
      </c>
    </row>
    <row r="170" spans="1:5" ht="12.75">
      <c r="A170" s="35" t="s">
        <v>56</v>
      </c>
      <c r="E170" s="39" t="s">
        <v>564</v>
      </c>
    </row>
    <row r="171" spans="1:5" ht="12.75">
      <c r="A171" s="35" t="s">
        <v>57</v>
      </c>
      <c r="E171" s="40" t="s">
        <v>5</v>
      </c>
    </row>
    <row r="172" spans="1:5" ht="89.25">
      <c r="A172" t="s">
        <v>58</v>
      </c>
      <c r="E172" s="39" t="s">
        <v>560</v>
      </c>
    </row>
    <row r="173" spans="1:16" ht="12.75">
      <c r="A173" t="s">
        <v>50</v>
      </c>
      <c s="34" t="s">
        <v>290</v>
      </c>
      <c s="34" t="s">
        <v>565</v>
      </c>
      <c s="35" t="s">
        <v>5</v>
      </c>
      <c s="6" t="s">
        <v>566</v>
      </c>
      <c s="36" t="s">
        <v>54</v>
      </c>
      <c s="37">
        <v>2</v>
      </c>
      <c s="36">
        <v>0</v>
      </c>
      <c s="36">
        <f>ROUND(G173*H173,6)</f>
      </c>
      <c r="L173" s="38">
        <v>0</v>
      </c>
      <c s="32">
        <f>ROUND(ROUND(L173,2)*ROUND(G173,3),2)</f>
      </c>
      <c s="36" t="s">
        <v>55</v>
      </c>
      <c>
        <f>(M173*21)/100</f>
      </c>
      <c t="s">
        <v>28</v>
      </c>
    </row>
    <row r="174" spans="1:5" ht="12.75">
      <c r="A174" s="35" t="s">
        <v>56</v>
      </c>
      <c r="E174" s="39" t="s">
        <v>566</v>
      </c>
    </row>
    <row r="175" spans="1:5" ht="12.75">
      <c r="A175" s="35" t="s">
        <v>57</v>
      </c>
      <c r="E175" s="40" t="s">
        <v>5</v>
      </c>
    </row>
    <row r="176" spans="1:5" ht="89.25">
      <c r="A176" t="s">
        <v>58</v>
      </c>
      <c r="E176" s="39" t="s">
        <v>567</v>
      </c>
    </row>
    <row r="177" spans="1:16" ht="25.5">
      <c r="A177" t="s">
        <v>50</v>
      </c>
      <c s="34" t="s">
        <v>327</v>
      </c>
      <c s="34" t="s">
        <v>568</v>
      </c>
      <c s="35" t="s">
        <v>5</v>
      </c>
      <c s="6" t="s">
        <v>569</v>
      </c>
      <c s="36" t="s">
        <v>54</v>
      </c>
      <c s="37">
        <v>9</v>
      </c>
      <c s="36">
        <v>0</v>
      </c>
      <c s="36">
        <f>ROUND(G177*H177,6)</f>
      </c>
      <c r="L177" s="38">
        <v>0</v>
      </c>
      <c s="32">
        <f>ROUND(ROUND(L177,2)*ROUND(G177,3),2)</f>
      </c>
      <c s="36" t="s">
        <v>55</v>
      </c>
      <c>
        <f>(M177*21)/100</f>
      </c>
      <c t="s">
        <v>28</v>
      </c>
    </row>
    <row r="178" spans="1:5" ht="25.5">
      <c r="A178" s="35" t="s">
        <v>56</v>
      </c>
      <c r="E178" s="39" t="s">
        <v>570</v>
      </c>
    </row>
    <row r="179" spans="1:5" ht="12.75">
      <c r="A179" s="35" t="s">
        <v>57</v>
      </c>
      <c r="E179" s="40" t="s">
        <v>5</v>
      </c>
    </row>
    <row r="180" spans="1:5" ht="89.25">
      <c r="A180" t="s">
        <v>58</v>
      </c>
      <c r="E180" s="39" t="s">
        <v>571</v>
      </c>
    </row>
    <row r="181" spans="1:16" ht="25.5">
      <c r="A181" t="s">
        <v>50</v>
      </c>
      <c s="34" t="s">
        <v>330</v>
      </c>
      <c s="34" t="s">
        <v>572</v>
      </c>
      <c s="35" t="s">
        <v>5</v>
      </c>
      <c s="6" t="s">
        <v>573</v>
      </c>
      <c s="36" t="s">
        <v>54</v>
      </c>
      <c s="37">
        <v>1</v>
      </c>
      <c s="36">
        <v>0</v>
      </c>
      <c s="36">
        <f>ROUND(G181*H181,6)</f>
      </c>
      <c r="L181" s="38">
        <v>0</v>
      </c>
      <c s="32">
        <f>ROUND(ROUND(L181,2)*ROUND(G181,3),2)</f>
      </c>
      <c s="36" t="s">
        <v>55</v>
      </c>
      <c>
        <f>(M181*21)/100</f>
      </c>
      <c t="s">
        <v>28</v>
      </c>
    </row>
    <row r="182" spans="1:5" ht="38.25">
      <c r="A182" s="35" t="s">
        <v>56</v>
      </c>
      <c r="E182" s="39" t="s">
        <v>574</v>
      </c>
    </row>
    <row r="183" spans="1:5" ht="12.75">
      <c r="A183" s="35" t="s">
        <v>57</v>
      </c>
      <c r="E183" s="40" t="s">
        <v>5</v>
      </c>
    </row>
    <row r="184" spans="1:5" ht="89.25">
      <c r="A184" t="s">
        <v>58</v>
      </c>
      <c r="E184" s="39" t="s">
        <v>575</v>
      </c>
    </row>
    <row r="185" spans="1:16" ht="12.75">
      <c r="A185" t="s">
        <v>50</v>
      </c>
      <c s="34" t="s">
        <v>334</v>
      </c>
      <c s="34" t="s">
        <v>576</v>
      </c>
      <c s="35" t="s">
        <v>5</v>
      </c>
      <c s="6" t="s">
        <v>577</v>
      </c>
      <c s="36" t="s">
        <v>54</v>
      </c>
      <c s="37">
        <v>22</v>
      </c>
      <c s="36">
        <v>0</v>
      </c>
      <c s="36">
        <f>ROUND(G185*H185,6)</f>
      </c>
      <c r="L185" s="38">
        <v>0</v>
      </c>
      <c s="32">
        <f>ROUND(ROUND(L185,2)*ROUND(G185,3),2)</f>
      </c>
      <c s="36" t="s">
        <v>55</v>
      </c>
      <c>
        <f>(M185*21)/100</f>
      </c>
      <c t="s">
        <v>28</v>
      </c>
    </row>
    <row r="186" spans="1:5" ht="12.75">
      <c r="A186" s="35" t="s">
        <v>56</v>
      </c>
      <c r="E186" s="39" t="s">
        <v>577</v>
      </c>
    </row>
    <row r="187" spans="1:5" ht="12.75">
      <c r="A187" s="35" t="s">
        <v>57</v>
      </c>
      <c r="E187" s="40" t="s">
        <v>5</v>
      </c>
    </row>
    <row r="188" spans="1:5" ht="63.75">
      <c r="A188" t="s">
        <v>58</v>
      </c>
      <c r="E188" s="39" t="s">
        <v>578</v>
      </c>
    </row>
    <row r="189" spans="1:16" ht="12.75">
      <c r="A189" t="s">
        <v>50</v>
      </c>
      <c s="34" t="s">
        <v>338</v>
      </c>
      <c s="34" t="s">
        <v>579</v>
      </c>
      <c s="35" t="s">
        <v>5</v>
      </c>
      <c s="6" t="s">
        <v>580</v>
      </c>
      <c s="36" t="s">
        <v>54</v>
      </c>
      <c s="37">
        <v>13</v>
      </c>
      <c s="36">
        <v>0</v>
      </c>
      <c s="36">
        <f>ROUND(G189*H189,6)</f>
      </c>
      <c r="L189" s="38">
        <v>0</v>
      </c>
      <c s="32">
        <f>ROUND(ROUND(L189,2)*ROUND(G189,3),2)</f>
      </c>
      <c s="36" t="s">
        <v>55</v>
      </c>
      <c>
        <f>(M189*21)/100</f>
      </c>
      <c t="s">
        <v>28</v>
      </c>
    </row>
    <row r="190" spans="1:5" ht="12.75">
      <c r="A190" s="35" t="s">
        <v>56</v>
      </c>
      <c r="E190" s="39" t="s">
        <v>580</v>
      </c>
    </row>
    <row r="191" spans="1:5" ht="12.75">
      <c r="A191" s="35" t="s">
        <v>57</v>
      </c>
      <c r="E191" s="40" t="s">
        <v>5</v>
      </c>
    </row>
    <row r="192" spans="1:5" ht="63.75">
      <c r="A192" t="s">
        <v>58</v>
      </c>
      <c r="E192" s="39" t="s">
        <v>578</v>
      </c>
    </row>
    <row r="193" spans="1:16" ht="12.75">
      <c r="A193" t="s">
        <v>50</v>
      </c>
      <c s="34" t="s">
        <v>341</v>
      </c>
      <c s="34" t="s">
        <v>581</v>
      </c>
      <c s="35" t="s">
        <v>5</v>
      </c>
      <c s="6" t="s">
        <v>582</v>
      </c>
      <c s="36" t="s">
        <v>54</v>
      </c>
      <c s="37">
        <v>100</v>
      </c>
      <c s="36">
        <v>0</v>
      </c>
      <c s="36">
        <f>ROUND(G193*H193,6)</f>
      </c>
      <c r="L193" s="38">
        <v>0</v>
      </c>
      <c s="32">
        <f>ROUND(ROUND(L193,2)*ROUND(G193,3),2)</f>
      </c>
      <c s="36" t="s">
        <v>55</v>
      </c>
      <c>
        <f>(M193*21)/100</f>
      </c>
      <c t="s">
        <v>28</v>
      </c>
    </row>
    <row r="194" spans="1:5" ht="12.75">
      <c r="A194" s="35" t="s">
        <v>56</v>
      </c>
      <c r="E194" s="39" t="s">
        <v>582</v>
      </c>
    </row>
    <row r="195" spans="1:5" ht="12.75">
      <c r="A195" s="35" t="s">
        <v>57</v>
      </c>
      <c r="E195" s="40" t="s">
        <v>5</v>
      </c>
    </row>
    <row r="196" spans="1:5" ht="63.75">
      <c r="A196" t="s">
        <v>58</v>
      </c>
      <c r="E196" s="39" t="s">
        <v>583</v>
      </c>
    </row>
    <row r="197" spans="1:16" ht="12.75">
      <c r="A197" t="s">
        <v>50</v>
      </c>
      <c s="34" t="s">
        <v>345</v>
      </c>
      <c s="34" t="s">
        <v>584</v>
      </c>
      <c s="35" t="s">
        <v>5</v>
      </c>
      <c s="6" t="s">
        <v>585</v>
      </c>
      <c s="36" t="s">
        <v>255</v>
      </c>
      <c s="37">
        <v>9800</v>
      </c>
      <c s="36">
        <v>0</v>
      </c>
      <c s="36">
        <f>ROUND(G197*H197,6)</f>
      </c>
      <c r="L197" s="38">
        <v>0</v>
      </c>
      <c s="32">
        <f>ROUND(ROUND(L197,2)*ROUND(G197,3),2)</f>
      </c>
      <c s="36" t="s">
        <v>55</v>
      </c>
      <c>
        <f>(M197*21)/100</f>
      </c>
      <c t="s">
        <v>28</v>
      </c>
    </row>
    <row r="198" spans="1:5" ht="12.75">
      <c r="A198" s="35" t="s">
        <v>56</v>
      </c>
      <c r="E198" s="39" t="s">
        <v>585</v>
      </c>
    </row>
    <row r="199" spans="1:5" ht="12.75">
      <c r="A199" s="35" t="s">
        <v>57</v>
      </c>
      <c r="E199" s="40" t="s">
        <v>5</v>
      </c>
    </row>
    <row r="200" spans="1:5" ht="63.75">
      <c r="A200" t="s">
        <v>58</v>
      </c>
      <c r="E200" s="39" t="s">
        <v>586</v>
      </c>
    </row>
    <row r="201" spans="1:16" ht="25.5">
      <c r="A201" t="s">
        <v>50</v>
      </c>
      <c s="34" t="s">
        <v>349</v>
      </c>
      <c s="34" t="s">
        <v>587</v>
      </c>
      <c s="35" t="s">
        <v>5</v>
      </c>
      <c s="6" t="s">
        <v>588</v>
      </c>
      <c s="36" t="s">
        <v>255</v>
      </c>
      <c s="37">
        <v>650</v>
      </c>
      <c s="36">
        <v>0</v>
      </c>
      <c s="36">
        <f>ROUND(G201*H201,6)</f>
      </c>
      <c r="L201" s="38">
        <v>0</v>
      </c>
      <c s="32">
        <f>ROUND(ROUND(L201,2)*ROUND(G201,3),2)</f>
      </c>
      <c s="36" t="s">
        <v>55</v>
      </c>
      <c>
        <f>(M201*21)/100</f>
      </c>
      <c t="s">
        <v>28</v>
      </c>
    </row>
    <row r="202" spans="1:5" ht="25.5">
      <c r="A202" s="35" t="s">
        <v>56</v>
      </c>
      <c r="E202" s="39" t="s">
        <v>588</v>
      </c>
    </row>
    <row r="203" spans="1:5" ht="12.75">
      <c r="A203" s="35" t="s">
        <v>57</v>
      </c>
      <c r="E203" s="40" t="s">
        <v>5</v>
      </c>
    </row>
    <row r="204" spans="1:5" ht="63.75">
      <c r="A204" t="s">
        <v>58</v>
      </c>
      <c r="E204" s="39" t="s">
        <v>586</v>
      </c>
    </row>
    <row r="205" spans="1:16" ht="12.75">
      <c r="A205" t="s">
        <v>50</v>
      </c>
      <c s="34" t="s">
        <v>351</v>
      </c>
      <c s="34" t="s">
        <v>589</v>
      </c>
      <c s="35" t="s">
        <v>5</v>
      </c>
      <c s="6" t="s">
        <v>590</v>
      </c>
      <c s="36" t="s">
        <v>255</v>
      </c>
      <c s="37">
        <v>650</v>
      </c>
      <c s="36">
        <v>0</v>
      </c>
      <c s="36">
        <f>ROUND(G205*H205,6)</f>
      </c>
      <c r="L205" s="38">
        <v>0</v>
      </c>
      <c s="32">
        <f>ROUND(ROUND(L205,2)*ROUND(G205,3),2)</f>
      </c>
      <c s="36" t="s">
        <v>55</v>
      </c>
      <c>
        <f>(M205*21)/100</f>
      </c>
      <c t="s">
        <v>28</v>
      </c>
    </row>
    <row r="206" spans="1:5" ht="12.75">
      <c r="A206" s="35" t="s">
        <v>56</v>
      </c>
      <c r="E206" s="39" t="s">
        <v>590</v>
      </c>
    </row>
    <row r="207" spans="1:5" ht="12.75">
      <c r="A207" s="35" t="s">
        <v>57</v>
      </c>
      <c r="E207" s="40" t="s">
        <v>5</v>
      </c>
    </row>
    <row r="208" spans="1:5" ht="63.75">
      <c r="A208" t="s">
        <v>58</v>
      </c>
      <c r="E208" s="39" t="s">
        <v>586</v>
      </c>
    </row>
    <row r="209" spans="1:16" ht="12.75">
      <c r="A209" t="s">
        <v>50</v>
      </c>
      <c s="34" t="s">
        <v>353</v>
      </c>
      <c s="34" t="s">
        <v>591</v>
      </c>
      <c s="35" t="s">
        <v>5</v>
      </c>
      <c s="6" t="s">
        <v>592</v>
      </c>
      <c s="36" t="s">
        <v>255</v>
      </c>
      <c s="37">
        <v>845</v>
      </c>
      <c s="36">
        <v>0</v>
      </c>
      <c s="36">
        <f>ROUND(G209*H209,6)</f>
      </c>
      <c r="L209" s="38">
        <v>0</v>
      </c>
      <c s="32">
        <f>ROUND(ROUND(L209,2)*ROUND(G209,3),2)</f>
      </c>
      <c s="36" t="s">
        <v>55</v>
      </c>
      <c>
        <f>(M209*21)/100</f>
      </c>
      <c t="s">
        <v>28</v>
      </c>
    </row>
    <row r="210" spans="1:5" ht="12.75">
      <c r="A210" s="35" t="s">
        <v>56</v>
      </c>
      <c r="E210" s="39" t="s">
        <v>592</v>
      </c>
    </row>
    <row r="211" spans="1:5" ht="12.75">
      <c r="A211" s="35" t="s">
        <v>57</v>
      </c>
      <c r="E211" s="40" t="s">
        <v>5</v>
      </c>
    </row>
    <row r="212" spans="1:5" ht="63.75">
      <c r="A212" t="s">
        <v>58</v>
      </c>
      <c r="E212" s="39" t="s">
        <v>586</v>
      </c>
    </row>
    <row r="213" spans="1:16" ht="12.75">
      <c r="A213" t="s">
        <v>50</v>
      </c>
      <c s="34" t="s">
        <v>357</v>
      </c>
      <c s="34" t="s">
        <v>593</v>
      </c>
      <c s="35" t="s">
        <v>5</v>
      </c>
      <c s="6" t="s">
        <v>594</v>
      </c>
      <c s="36" t="s">
        <v>255</v>
      </c>
      <c s="37">
        <v>11945</v>
      </c>
      <c s="36">
        <v>0</v>
      </c>
      <c s="36">
        <f>ROUND(G213*H213,6)</f>
      </c>
      <c r="L213" s="38">
        <v>0</v>
      </c>
      <c s="32">
        <f>ROUND(ROUND(L213,2)*ROUND(G213,3),2)</f>
      </c>
      <c s="36" t="s">
        <v>55</v>
      </c>
      <c>
        <f>(M213*21)/100</f>
      </c>
      <c t="s">
        <v>28</v>
      </c>
    </row>
    <row r="214" spans="1:5" ht="12.75">
      <c r="A214" s="35" t="s">
        <v>56</v>
      </c>
      <c r="E214" s="39" t="s">
        <v>594</v>
      </c>
    </row>
    <row r="215" spans="1:5" ht="12.75">
      <c r="A215" s="35" t="s">
        <v>57</v>
      </c>
      <c r="E215" s="40" t="s">
        <v>5</v>
      </c>
    </row>
    <row r="216" spans="1:5" ht="63.75">
      <c r="A216" t="s">
        <v>58</v>
      </c>
      <c r="E216" s="39" t="s">
        <v>595</v>
      </c>
    </row>
    <row r="217" spans="1:16" ht="25.5">
      <c r="A217" t="s">
        <v>50</v>
      </c>
      <c s="34" t="s">
        <v>359</v>
      </c>
      <c s="34" t="s">
        <v>596</v>
      </c>
      <c s="35" t="s">
        <v>5</v>
      </c>
      <c s="6" t="s">
        <v>597</v>
      </c>
      <c s="36" t="s">
        <v>54</v>
      </c>
      <c s="37">
        <v>18</v>
      </c>
      <c s="36">
        <v>0</v>
      </c>
      <c s="36">
        <f>ROUND(G217*H217,6)</f>
      </c>
      <c r="L217" s="38">
        <v>0</v>
      </c>
      <c s="32">
        <f>ROUND(ROUND(L217,2)*ROUND(G217,3),2)</f>
      </c>
      <c s="36" t="s">
        <v>55</v>
      </c>
      <c>
        <f>(M217*21)/100</f>
      </c>
      <c t="s">
        <v>28</v>
      </c>
    </row>
    <row r="218" spans="1:5" ht="25.5">
      <c r="A218" s="35" t="s">
        <v>56</v>
      </c>
      <c r="E218" s="39" t="s">
        <v>597</v>
      </c>
    </row>
    <row r="219" spans="1:5" ht="12.75">
      <c r="A219" s="35" t="s">
        <v>57</v>
      </c>
      <c r="E219" s="40" t="s">
        <v>5</v>
      </c>
    </row>
    <row r="220" spans="1:5" ht="63.75">
      <c r="A220" t="s">
        <v>58</v>
      </c>
      <c r="E220" s="39" t="s">
        <v>598</v>
      </c>
    </row>
    <row r="221" spans="1:16" ht="25.5">
      <c r="A221" t="s">
        <v>50</v>
      </c>
      <c s="34" t="s">
        <v>363</v>
      </c>
      <c s="34" t="s">
        <v>599</v>
      </c>
      <c s="35" t="s">
        <v>5</v>
      </c>
      <c s="6" t="s">
        <v>600</v>
      </c>
      <c s="36" t="s">
        <v>54</v>
      </c>
      <c s="37">
        <v>1</v>
      </c>
      <c s="36">
        <v>0</v>
      </c>
      <c s="36">
        <f>ROUND(G221*H221,6)</f>
      </c>
      <c r="L221" s="38">
        <v>0</v>
      </c>
      <c s="32">
        <f>ROUND(ROUND(L221,2)*ROUND(G221,3),2)</f>
      </c>
      <c s="36" t="s">
        <v>55</v>
      </c>
      <c>
        <f>(M221*21)/100</f>
      </c>
      <c t="s">
        <v>28</v>
      </c>
    </row>
    <row r="222" spans="1:5" ht="38.25">
      <c r="A222" s="35" t="s">
        <v>56</v>
      </c>
      <c r="E222" s="39" t="s">
        <v>601</v>
      </c>
    </row>
    <row r="223" spans="1:5" ht="12.75">
      <c r="A223" s="35" t="s">
        <v>57</v>
      </c>
      <c r="E223" s="40" t="s">
        <v>5</v>
      </c>
    </row>
    <row r="224" spans="1:5" ht="63.75">
      <c r="A224" t="s">
        <v>58</v>
      </c>
      <c r="E224" s="39" t="s">
        <v>602</v>
      </c>
    </row>
    <row r="225" spans="1:16" ht="25.5">
      <c r="A225" t="s">
        <v>50</v>
      </c>
      <c s="34" t="s">
        <v>365</v>
      </c>
      <c s="34" t="s">
        <v>603</v>
      </c>
      <c s="35" t="s">
        <v>5</v>
      </c>
      <c s="6" t="s">
        <v>604</v>
      </c>
      <c s="36" t="s">
        <v>54</v>
      </c>
      <c s="37">
        <v>1</v>
      </c>
      <c s="36">
        <v>0</v>
      </c>
      <c s="36">
        <f>ROUND(G225*H225,6)</f>
      </c>
      <c r="L225" s="38">
        <v>0</v>
      </c>
      <c s="32">
        <f>ROUND(ROUND(L225,2)*ROUND(G225,3),2)</f>
      </c>
      <c s="36" t="s">
        <v>55</v>
      </c>
      <c>
        <f>(M225*21)/100</f>
      </c>
      <c t="s">
        <v>28</v>
      </c>
    </row>
    <row r="226" spans="1:5" ht="25.5">
      <c r="A226" s="35" t="s">
        <v>56</v>
      </c>
      <c r="E226" s="39" t="s">
        <v>604</v>
      </c>
    </row>
    <row r="227" spans="1:5" ht="12.75">
      <c r="A227" s="35" t="s">
        <v>57</v>
      </c>
      <c r="E227" s="40" t="s">
        <v>5</v>
      </c>
    </row>
    <row r="228" spans="1:5" ht="63.75">
      <c r="A228" t="s">
        <v>58</v>
      </c>
      <c r="E228" s="39" t="s">
        <v>605</v>
      </c>
    </row>
    <row r="229" spans="1:13" ht="12.75">
      <c r="A229" t="s">
        <v>47</v>
      </c>
      <c r="C229" s="31" t="s">
        <v>439</v>
      </c>
      <c r="E229" s="33" t="s">
        <v>606</v>
      </c>
      <c r="J229" s="32">
        <f>0</f>
      </c>
      <c s="32">
        <f>0</f>
      </c>
      <c s="32">
        <f>0+L230+L234+L238+L242+L246+L250</f>
      </c>
      <c s="32">
        <f>0+M230+M234+M238+M242+M246+M250</f>
      </c>
    </row>
    <row r="230" spans="1:16" ht="12.75">
      <c r="A230" t="s">
        <v>50</v>
      </c>
      <c s="34" t="s">
        <v>367</v>
      </c>
      <c s="34" t="s">
        <v>607</v>
      </c>
      <c s="35" t="s">
        <v>5</v>
      </c>
      <c s="6" t="s">
        <v>461</v>
      </c>
      <c s="36" t="s">
        <v>54</v>
      </c>
      <c s="37">
        <v>1</v>
      </c>
      <c s="36">
        <v>0</v>
      </c>
      <c s="36">
        <f>ROUND(G230*H230,6)</f>
      </c>
      <c r="L230" s="38">
        <v>0</v>
      </c>
      <c s="32">
        <f>ROUND(ROUND(L230,2)*ROUND(G230,3),2)</f>
      </c>
      <c s="36" t="s">
        <v>55</v>
      </c>
      <c>
        <f>(M230*21)/100</f>
      </c>
      <c t="s">
        <v>28</v>
      </c>
    </row>
    <row r="231" spans="1:5" ht="12.75">
      <c r="A231" s="35" t="s">
        <v>56</v>
      </c>
      <c r="E231" s="39" t="s">
        <v>461</v>
      </c>
    </row>
    <row r="232" spans="1:5" ht="12.75">
      <c r="A232" s="35" t="s">
        <v>57</v>
      </c>
      <c r="E232" s="40" t="s">
        <v>5</v>
      </c>
    </row>
    <row r="233" spans="1:5" ht="63.75">
      <c r="A233" t="s">
        <v>58</v>
      </c>
      <c r="E233" s="39" t="s">
        <v>417</v>
      </c>
    </row>
    <row r="234" spans="1:16" ht="12.75">
      <c r="A234" t="s">
        <v>50</v>
      </c>
      <c s="34" t="s">
        <v>369</v>
      </c>
      <c s="34" t="s">
        <v>608</v>
      </c>
      <c s="35" t="s">
        <v>5</v>
      </c>
      <c s="6" t="s">
        <v>463</v>
      </c>
      <c s="36" t="s">
        <v>255</v>
      </c>
      <c s="37">
        <v>10</v>
      </c>
      <c s="36">
        <v>0</v>
      </c>
      <c s="36">
        <f>ROUND(G234*H234,6)</f>
      </c>
      <c r="L234" s="38">
        <v>0</v>
      </c>
      <c s="32">
        <f>ROUND(ROUND(L234,2)*ROUND(G234,3),2)</f>
      </c>
      <c s="36" t="s">
        <v>55</v>
      </c>
      <c>
        <f>(M234*21)/100</f>
      </c>
      <c t="s">
        <v>28</v>
      </c>
    </row>
    <row r="235" spans="1:5" ht="12.75">
      <c r="A235" s="35" t="s">
        <v>56</v>
      </c>
      <c r="E235" s="39" t="s">
        <v>463</v>
      </c>
    </row>
    <row r="236" spans="1:5" ht="12.75">
      <c r="A236" s="35" t="s">
        <v>57</v>
      </c>
      <c r="E236" s="40" t="s">
        <v>5</v>
      </c>
    </row>
    <row r="237" spans="1:5" ht="12.75">
      <c r="A237" t="s">
        <v>58</v>
      </c>
      <c r="E237" s="39" t="s">
        <v>5</v>
      </c>
    </row>
    <row r="238" spans="1:16" ht="12.75">
      <c r="A238" t="s">
        <v>50</v>
      </c>
      <c s="34" t="s">
        <v>372</v>
      </c>
      <c s="34" t="s">
        <v>609</v>
      </c>
      <c s="35" t="s">
        <v>5</v>
      </c>
      <c s="6" t="s">
        <v>610</v>
      </c>
      <c s="36" t="s">
        <v>54</v>
      </c>
      <c s="37">
        <v>1</v>
      </c>
      <c s="36">
        <v>0</v>
      </c>
      <c s="36">
        <f>ROUND(G238*H238,6)</f>
      </c>
      <c r="L238" s="38">
        <v>0</v>
      </c>
      <c s="32">
        <f>ROUND(ROUND(L238,2)*ROUND(G238,3),2)</f>
      </c>
      <c s="36" t="s">
        <v>55</v>
      </c>
      <c>
        <f>(M238*21)/100</f>
      </c>
      <c t="s">
        <v>28</v>
      </c>
    </row>
    <row r="239" spans="1:5" ht="12.75">
      <c r="A239" s="35" t="s">
        <v>56</v>
      </c>
      <c r="E239" s="39" t="s">
        <v>610</v>
      </c>
    </row>
    <row r="240" spans="1:5" ht="12.75">
      <c r="A240" s="35" t="s">
        <v>57</v>
      </c>
      <c r="E240" s="40" t="s">
        <v>5</v>
      </c>
    </row>
    <row r="241" spans="1:5" ht="12.75">
      <c r="A241" t="s">
        <v>58</v>
      </c>
      <c r="E241" s="39" t="s">
        <v>5</v>
      </c>
    </row>
    <row r="242" spans="1:16" ht="12.75">
      <c r="A242" t="s">
        <v>50</v>
      </c>
      <c s="34" t="s">
        <v>374</v>
      </c>
      <c s="34" t="s">
        <v>611</v>
      </c>
      <c s="35" t="s">
        <v>5</v>
      </c>
      <c s="6" t="s">
        <v>288</v>
      </c>
      <c s="36" t="s">
        <v>54</v>
      </c>
      <c s="37">
        <v>1</v>
      </c>
      <c s="36">
        <v>0</v>
      </c>
      <c s="36">
        <f>ROUND(G242*H242,6)</f>
      </c>
      <c r="L242" s="38">
        <v>0</v>
      </c>
      <c s="32">
        <f>ROUND(ROUND(L242,2)*ROUND(G242,3),2)</f>
      </c>
      <c s="36" t="s">
        <v>55</v>
      </c>
      <c>
        <f>(M242*21)/100</f>
      </c>
      <c t="s">
        <v>28</v>
      </c>
    </row>
    <row r="243" spans="1:5" ht="12.75">
      <c r="A243" s="35" t="s">
        <v>56</v>
      </c>
      <c r="E243" s="39" t="s">
        <v>288</v>
      </c>
    </row>
    <row r="244" spans="1:5" ht="12.75">
      <c r="A244" s="35" t="s">
        <v>57</v>
      </c>
      <c r="E244" s="40" t="s">
        <v>5</v>
      </c>
    </row>
    <row r="245" spans="1:5" ht="63.75">
      <c r="A245" t="s">
        <v>58</v>
      </c>
      <c r="E245" s="39" t="s">
        <v>417</v>
      </c>
    </row>
    <row r="246" spans="1:16" ht="12.75">
      <c r="A246" t="s">
        <v>50</v>
      </c>
      <c s="34" t="s">
        <v>376</v>
      </c>
      <c s="34" t="s">
        <v>612</v>
      </c>
      <c s="35" t="s">
        <v>5</v>
      </c>
      <c s="6" t="s">
        <v>471</v>
      </c>
      <c s="36" t="s">
        <v>54</v>
      </c>
      <c s="37">
        <v>1</v>
      </c>
      <c s="36">
        <v>0</v>
      </c>
      <c s="36">
        <f>ROUND(G246*H246,6)</f>
      </c>
      <c r="L246" s="38">
        <v>0</v>
      </c>
      <c s="32">
        <f>ROUND(ROUND(L246,2)*ROUND(G246,3),2)</f>
      </c>
      <c s="36" t="s">
        <v>55</v>
      </c>
      <c>
        <f>(M246*21)/100</f>
      </c>
      <c t="s">
        <v>28</v>
      </c>
    </row>
    <row r="247" spans="1:5" ht="12.75">
      <c r="A247" s="35" t="s">
        <v>56</v>
      </c>
      <c r="E247" s="39" t="s">
        <v>471</v>
      </c>
    </row>
    <row r="248" spans="1:5" ht="12.75">
      <c r="A248" s="35" t="s">
        <v>57</v>
      </c>
      <c r="E248" s="40" t="s">
        <v>5</v>
      </c>
    </row>
    <row r="249" spans="1:5" ht="38.25">
      <c r="A249" t="s">
        <v>58</v>
      </c>
      <c r="E249" s="39" t="s">
        <v>472</v>
      </c>
    </row>
    <row r="250" spans="1:16" ht="12.75">
      <c r="A250" t="s">
        <v>50</v>
      </c>
      <c s="34" t="s">
        <v>381</v>
      </c>
      <c s="34" t="s">
        <v>613</v>
      </c>
      <c s="35" t="s">
        <v>5</v>
      </c>
      <c s="6" t="s">
        <v>474</v>
      </c>
      <c s="36" t="s">
        <v>54</v>
      </c>
      <c s="37">
        <v>1</v>
      </c>
      <c s="36">
        <v>0</v>
      </c>
      <c s="36">
        <f>ROUND(G250*H250,6)</f>
      </c>
      <c r="L250" s="38">
        <v>0</v>
      </c>
      <c s="32">
        <f>ROUND(ROUND(L250,2)*ROUND(G250,3),2)</f>
      </c>
      <c s="36" t="s">
        <v>55</v>
      </c>
      <c>
        <f>(M250*21)/100</f>
      </c>
      <c t="s">
        <v>28</v>
      </c>
    </row>
    <row r="251" spans="1:5" ht="12.75">
      <c r="A251" s="35" t="s">
        <v>56</v>
      </c>
      <c r="E251" s="39" t="s">
        <v>474</v>
      </c>
    </row>
    <row r="252" spans="1:5" ht="12.75">
      <c r="A252" s="35" t="s">
        <v>57</v>
      </c>
      <c r="E252" s="40" t="s">
        <v>5</v>
      </c>
    </row>
    <row r="253" spans="1:5" ht="63.75">
      <c r="A253" t="s">
        <v>58</v>
      </c>
      <c r="E253" s="39" t="s">
        <v>614</v>
      </c>
    </row>
    <row r="254" spans="1:13" ht="12.75">
      <c r="A254" t="s">
        <v>47</v>
      </c>
      <c r="C254" s="31" t="s">
        <v>615</v>
      </c>
      <c r="E254" s="33" t="s">
        <v>616</v>
      </c>
      <c r="J254" s="32">
        <f>0</f>
      </c>
      <c s="32">
        <f>0</f>
      </c>
      <c s="32">
        <f>0+L255+L259+L263+L267+L271+L275+L279+L283+L287+L291+L295+L299+L303+L307+L311+L315+L319+L323+L327+L331</f>
      </c>
      <c s="32">
        <f>0+M255+M259+M263+M267+M271+M275+M279+M283+M287+M291+M295+M299+M303+M307+M311+M315+M319+M323+M327+M331</f>
      </c>
    </row>
    <row r="255" spans="1:16" ht="25.5">
      <c r="A255" t="s">
        <v>50</v>
      </c>
      <c s="34" t="s">
        <v>453</v>
      </c>
      <c s="34" t="s">
        <v>617</v>
      </c>
      <c s="35" t="s">
        <v>5</v>
      </c>
      <c s="6" t="s">
        <v>618</v>
      </c>
      <c s="36" t="s">
        <v>54</v>
      </c>
      <c s="37">
        <v>15</v>
      </c>
      <c s="36">
        <v>0</v>
      </c>
      <c s="36">
        <f>ROUND(G255*H255,6)</f>
      </c>
      <c r="L255" s="38">
        <v>0</v>
      </c>
      <c s="32">
        <f>ROUND(ROUND(L255,2)*ROUND(G255,3),2)</f>
      </c>
      <c s="36" t="s">
        <v>55</v>
      </c>
      <c>
        <f>(M255*21)/100</f>
      </c>
      <c t="s">
        <v>28</v>
      </c>
    </row>
    <row r="256" spans="1:5" ht="63.75">
      <c r="A256" s="35" t="s">
        <v>56</v>
      </c>
      <c r="E256" s="39" t="s">
        <v>619</v>
      </c>
    </row>
    <row r="257" spans="1:5" ht="12.75">
      <c r="A257" s="35" t="s">
        <v>57</v>
      </c>
      <c r="E257" s="40" t="s">
        <v>5</v>
      </c>
    </row>
    <row r="258" spans="1:5" ht="89.25">
      <c r="A258" t="s">
        <v>58</v>
      </c>
      <c r="E258" s="39" t="s">
        <v>620</v>
      </c>
    </row>
    <row r="259" spans="1:16" ht="12.75">
      <c r="A259" t="s">
        <v>50</v>
      </c>
      <c s="34" t="s">
        <v>621</v>
      </c>
      <c s="34" t="s">
        <v>622</v>
      </c>
      <c s="35" t="s">
        <v>5</v>
      </c>
      <c s="6" t="s">
        <v>623</v>
      </c>
      <c s="36" t="s">
        <v>54</v>
      </c>
      <c s="37">
        <v>15</v>
      </c>
      <c s="36">
        <v>0</v>
      </c>
      <c s="36">
        <f>ROUND(G259*H259,6)</f>
      </c>
      <c r="L259" s="38">
        <v>0</v>
      </c>
      <c s="32">
        <f>ROUND(ROUND(L259,2)*ROUND(G259,3),2)</f>
      </c>
      <c s="36" t="s">
        <v>55</v>
      </c>
      <c>
        <f>(M259*21)/100</f>
      </c>
      <c t="s">
        <v>28</v>
      </c>
    </row>
    <row r="260" spans="1:5" ht="12.75">
      <c r="A260" s="35" t="s">
        <v>56</v>
      </c>
      <c r="E260" s="39" t="s">
        <v>623</v>
      </c>
    </row>
    <row r="261" spans="1:5" ht="12.75">
      <c r="A261" s="35" t="s">
        <v>57</v>
      </c>
      <c r="E261" s="40" t="s">
        <v>5</v>
      </c>
    </row>
    <row r="262" spans="1:5" ht="63.75">
      <c r="A262" t="s">
        <v>58</v>
      </c>
      <c r="E262" s="39" t="s">
        <v>624</v>
      </c>
    </row>
    <row r="263" spans="1:16" ht="12.75">
      <c r="A263" t="s">
        <v>50</v>
      </c>
      <c s="34" t="s">
        <v>625</v>
      </c>
      <c s="34" t="s">
        <v>626</v>
      </c>
      <c s="35" t="s">
        <v>5</v>
      </c>
      <c s="6" t="s">
        <v>627</v>
      </c>
      <c s="36" t="s">
        <v>54</v>
      </c>
      <c s="37">
        <v>15</v>
      </c>
      <c s="36">
        <v>0</v>
      </c>
      <c s="36">
        <f>ROUND(G263*H263,6)</f>
      </c>
      <c r="L263" s="38">
        <v>0</v>
      </c>
      <c s="32">
        <f>ROUND(ROUND(L263,2)*ROUND(G263,3),2)</f>
      </c>
      <c s="36" t="s">
        <v>55</v>
      </c>
      <c>
        <f>(M263*21)/100</f>
      </c>
      <c t="s">
        <v>28</v>
      </c>
    </row>
    <row r="264" spans="1:5" ht="12.75">
      <c r="A264" s="35" t="s">
        <v>56</v>
      </c>
      <c r="E264" s="39" t="s">
        <v>627</v>
      </c>
    </row>
    <row r="265" spans="1:5" ht="12.75">
      <c r="A265" s="35" t="s">
        <v>57</v>
      </c>
      <c r="E265" s="40" t="s">
        <v>5</v>
      </c>
    </row>
    <row r="266" spans="1:5" ht="63.75">
      <c r="A266" t="s">
        <v>58</v>
      </c>
      <c r="E266" s="39" t="s">
        <v>628</v>
      </c>
    </row>
    <row r="267" spans="1:16" ht="12.75">
      <c r="A267" t="s">
        <v>50</v>
      </c>
      <c s="34" t="s">
        <v>629</v>
      </c>
      <c s="34" t="s">
        <v>630</v>
      </c>
      <c s="35" t="s">
        <v>5</v>
      </c>
      <c s="6" t="s">
        <v>631</v>
      </c>
      <c s="36" t="s">
        <v>54</v>
      </c>
      <c s="37">
        <v>1</v>
      </c>
      <c s="36">
        <v>0</v>
      </c>
      <c s="36">
        <f>ROUND(G267*H267,6)</f>
      </c>
      <c r="L267" s="38">
        <v>0</v>
      </c>
      <c s="32">
        <f>ROUND(ROUND(L267,2)*ROUND(G267,3),2)</f>
      </c>
      <c s="36" t="s">
        <v>55</v>
      </c>
      <c>
        <f>(M267*21)/100</f>
      </c>
      <c t="s">
        <v>28</v>
      </c>
    </row>
    <row r="268" spans="1:5" ht="12.75">
      <c r="A268" s="35" t="s">
        <v>56</v>
      </c>
      <c r="E268" s="39" t="s">
        <v>631</v>
      </c>
    </row>
    <row r="269" spans="1:5" ht="12.75">
      <c r="A269" s="35" t="s">
        <v>57</v>
      </c>
      <c r="E269" s="40" t="s">
        <v>5</v>
      </c>
    </row>
    <row r="270" spans="1:5" ht="165.75">
      <c r="A270" t="s">
        <v>58</v>
      </c>
      <c r="E270" s="39" t="s">
        <v>632</v>
      </c>
    </row>
    <row r="271" spans="1:16" ht="25.5">
      <c r="A271" t="s">
        <v>50</v>
      </c>
      <c s="34" t="s">
        <v>633</v>
      </c>
      <c s="34" t="s">
        <v>634</v>
      </c>
      <c s="35" t="s">
        <v>5</v>
      </c>
      <c s="6" t="s">
        <v>635</v>
      </c>
      <c s="36" t="s">
        <v>54</v>
      </c>
      <c s="37">
        <v>2</v>
      </c>
      <c s="36">
        <v>0</v>
      </c>
      <c s="36">
        <f>ROUND(G271*H271,6)</f>
      </c>
      <c r="L271" s="38">
        <v>0</v>
      </c>
      <c s="32">
        <f>ROUND(ROUND(L271,2)*ROUND(G271,3),2)</f>
      </c>
      <c s="36" t="s">
        <v>55</v>
      </c>
      <c>
        <f>(M271*21)/100</f>
      </c>
      <c t="s">
        <v>28</v>
      </c>
    </row>
    <row r="272" spans="1:5" ht="25.5">
      <c r="A272" s="35" t="s">
        <v>56</v>
      </c>
      <c r="E272" s="39" t="s">
        <v>635</v>
      </c>
    </row>
    <row r="273" spans="1:5" ht="12.75">
      <c r="A273" s="35" t="s">
        <v>57</v>
      </c>
      <c r="E273" s="40" t="s">
        <v>5</v>
      </c>
    </row>
    <row r="274" spans="1:5" ht="63.75">
      <c r="A274" t="s">
        <v>58</v>
      </c>
      <c r="E274" s="39" t="s">
        <v>636</v>
      </c>
    </row>
    <row r="275" spans="1:16" ht="25.5">
      <c r="A275" t="s">
        <v>50</v>
      </c>
      <c s="34" t="s">
        <v>637</v>
      </c>
      <c s="34" t="s">
        <v>638</v>
      </c>
      <c s="35" t="s">
        <v>5</v>
      </c>
      <c s="6" t="s">
        <v>639</v>
      </c>
      <c s="36" t="s">
        <v>54</v>
      </c>
      <c s="37">
        <v>1</v>
      </c>
      <c s="36">
        <v>0</v>
      </c>
      <c s="36">
        <f>ROUND(G275*H275,6)</f>
      </c>
      <c r="L275" s="38">
        <v>0</v>
      </c>
      <c s="32">
        <f>ROUND(ROUND(L275,2)*ROUND(G275,3),2)</f>
      </c>
      <c s="36" t="s">
        <v>55</v>
      </c>
      <c>
        <f>(M275*21)/100</f>
      </c>
      <c t="s">
        <v>28</v>
      </c>
    </row>
    <row r="276" spans="1:5" ht="51">
      <c r="A276" s="35" t="s">
        <v>56</v>
      </c>
      <c r="E276" s="39" t="s">
        <v>640</v>
      </c>
    </row>
    <row r="277" spans="1:5" ht="12.75">
      <c r="A277" s="35" t="s">
        <v>57</v>
      </c>
      <c r="E277" s="40" t="s">
        <v>5</v>
      </c>
    </row>
    <row r="278" spans="1:5" ht="63.75">
      <c r="A278" t="s">
        <v>58</v>
      </c>
      <c r="E278" s="39" t="s">
        <v>641</v>
      </c>
    </row>
    <row r="279" spans="1:16" ht="38.25">
      <c r="A279" t="s">
        <v>50</v>
      </c>
      <c s="34" t="s">
        <v>642</v>
      </c>
      <c s="34" t="s">
        <v>643</v>
      </c>
      <c s="35" t="s">
        <v>5</v>
      </c>
      <c s="6" t="s">
        <v>644</v>
      </c>
      <c s="36" t="s">
        <v>54</v>
      </c>
      <c s="37">
        <v>1</v>
      </c>
      <c s="36">
        <v>0</v>
      </c>
      <c s="36">
        <f>ROUND(G279*H279,6)</f>
      </c>
      <c r="L279" s="38">
        <v>0</v>
      </c>
      <c s="32">
        <f>ROUND(ROUND(L279,2)*ROUND(G279,3),2)</f>
      </c>
      <c s="36" t="s">
        <v>55</v>
      </c>
      <c>
        <f>(M279*21)/100</f>
      </c>
      <c t="s">
        <v>28</v>
      </c>
    </row>
    <row r="280" spans="1:5" ht="63.75">
      <c r="A280" s="35" t="s">
        <v>56</v>
      </c>
      <c r="E280" s="39" t="s">
        <v>645</v>
      </c>
    </row>
    <row r="281" spans="1:5" ht="12.75">
      <c r="A281" s="35" t="s">
        <v>57</v>
      </c>
      <c r="E281" s="40" t="s">
        <v>5</v>
      </c>
    </row>
    <row r="282" spans="1:5" ht="63.75">
      <c r="A282" t="s">
        <v>58</v>
      </c>
      <c r="E282" s="39" t="s">
        <v>646</v>
      </c>
    </row>
    <row r="283" spans="1:16" ht="12.75">
      <c r="A283" t="s">
        <v>50</v>
      </c>
      <c s="34" t="s">
        <v>647</v>
      </c>
      <c s="34" t="s">
        <v>648</v>
      </c>
      <c s="35" t="s">
        <v>5</v>
      </c>
      <c s="6" t="s">
        <v>649</v>
      </c>
      <c s="36" t="s">
        <v>54</v>
      </c>
      <c s="37">
        <v>1</v>
      </c>
      <c s="36">
        <v>0</v>
      </c>
      <c s="36">
        <f>ROUND(G283*H283,6)</f>
      </c>
      <c r="L283" s="38">
        <v>0</v>
      </c>
      <c s="32">
        <f>ROUND(ROUND(L283,2)*ROUND(G283,3),2)</f>
      </c>
      <c s="36" t="s">
        <v>55</v>
      </c>
      <c>
        <f>(M283*21)/100</f>
      </c>
      <c t="s">
        <v>28</v>
      </c>
    </row>
    <row r="284" spans="1:5" ht="12.75">
      <c r="A284" s="35" t="s">
        <v>56</v>
      </c>
      <c r="E284" s="39" t="s">
        <v>649</v>
      </c>
    </row>
    <row r="285" spans="1:5" ht="12.75">
      <c r="A285" s="35" t="s">
        <v>57</v>
      </c>
      <c r="E285" s="40" t="s">
        <v>5</v>
      </c>
    </row>
    <row r="286" spans="1:5" ht="63.75">
      <c r="A286" t="s">
        <v>58</v>
      </c>
      <c r="E286" s="39" t="s">
        <v>650</v>
      </c>
    </row>
    <row r="287" spans="1:16" ht="25.5">
      <c r="A287" t="s">
        <v>50</v>
      </c>
      <c s="34" t="s">
        <v>651</v>
      </c>
      <c s="34" t="s">
        <v>652</v>
      </c>
      <c s="35" t="s">
        <v>5</v>
      </c>
      <c s="6" t="s">
        <v>653</v>
      </c>
      <c s="36" t="s">
        <v>54</v>
      </c>
      <c s="37">
        <v>1</v>
      </c>
      <c s="36">
        <v>0</v>
      </c>
      <c s="36">
        <f>ROUND(G287*H287,6)</f>
      </c>
      <c r="L287" s="38">
        <v>0</v>
      </c>
      <c s="32">
        <f>ROUND(ROUND(L287,2)*ROUND(G287,3),2)</f>
      </c>
      <c s="36" t="s">
        <v>55</v>
      </c>
      <c>
        <f>(M287*21)/100</f>
      </c>
      <c t="s">
        <v>28</v>
      </c>
    </row>
    <row r="288" spans="1:5" ht="25.5">
      <c r="A288" s="35" t="s">
        <v>56</v>
      </c>
      <c r="E288" s="39" t="s">
        <v>653</v>
      </c>
    </row>
    <row r="289" spans="1:5" ht="12.75">
      <c r="A289" s="35" t="s">
        <v>57</v>
      </c>
      <c r="E289" s="40" t="s">
        <v>5</v>
      </c>
    </row>
    <row r="290" spans="1:5" ht="63.75">
      <c r="A290" t="s">
        <v>58</v>
      </c>
      <c r="E290" s="39" t="s">
        <v>654</v>
      </c>
    </row>
    <row r="291" spans="1:16" ht="12.75">
      <c r="A291" t="s">
        <v>50</v>
      </c>
      <c s="34" t="s">
        <v>655</v>
      </c>
      <c s="34" t="s">
        <v>656</v>
      </c>
      <c s="35" t="s">
        <v>5</v>
      </c>
      <c s="6" t="s">
        <v>657</v>
      </c>
      <c s="36" t="s">
        <v>54</v>
      </c>
      <c s="37">
        <v>1</v>
      </c>
      <c s="36">
        <v>0</v>
      </c>
      <c s="36">
        <f>ROUND(G291*H291,6)</f>
      </c>
      <c r="L291" s="38">
        <v>0</v>
      </c>
      <c s="32">
        <f>ROUND(ROUND(L291,2)*ROUND(G291,3),2)</f>
      </c>
      <c s="36" t="s">
        <v>55</v>
      </c>
      <c>
        <f>(M291*21)/100</f>
      </c>
      <c t="s">
        <v>28</v>
      </c>
    </row>
    <row r="292" spans="1:5" ht="12.75">
      <c r="A292" s="35" t="s">
        <v>56</v>
      </c>
      <c r="E292" s="39" t="s">
        <v>657</v>
      </c>
    </row>
    <row r="293" spans="1:5" ht="12.75">
      <c r="A293" s="35" t="s">
        <v>57</v>
      </c>
      <c r="E293" s="40" t="s">
        <v>5</v>
      </c>
    </row>
    <row r="294" spans="1:5" ht="63.75">
      <c r="A294" t="s">
        <v>58</v>
      </c>
      <c r="E294" s="39" t="s">
        <v>658</v>
      </c>
    </row>
    <row r="295" spans="1:16" ht="25.5">
      <c r="A295" t="s">
        <v>50</v>
      </c>
      <c s="34" t="s">
        <v>659</v>
      </c>
      <c s="34" t="s">
        <v>660</v>
      </c>
      <c s="35" t="s">
        <v>5</v>
      </c>
      <c s="6" t="s">
        <v>661</v>
      </c>
      <c s="36" t="s">
        <v>255</v>
      </c>
      <c s="37">
        <v>925</v>
      </c>
      <c s="36">
        <v>0</v>
      </c>
      <c s="36">
        <f>ROUND(G295*H295,6)</f>
      </c>
      <c r="L295" s="38">
        <v>0</v>
      </c>
      <c s="32">
        <f>ROUND(ROUND(L295,2)*ROUND(G295,3),2)</f>
      </c>
      <c s="36" t="s">
        <v>55</v>
      </c>
      <c>
        <f>(M295*21)/100</f>
      </c>
      <c t="s">
        <v>28</v>
      </c>
    </row>
    <row r="296" spans="1:5" ht="25.5">
      <c r="A296" s="35" t="s">
        <v>56</v>
      </c>
      <c r="E296" s="39" t="s">
        <v>661</v>
      </c>
    </row>
    <row r="297" spans="1:5" ht="12.75">
      <c r="A297" s="35" t="s">
        <v>57</v>
      </c>
      <c r="E297" s="40" t="s">
        <v>5</v>
      </c>
    </row>
    <row r="298" spans="1:5" ht="63.75">
      <c r="A298" t="s">
        <v>58</v>
      </c>
      <c r="E298" s="39" t="s">
        <v>662</v>
      </c>
    </row>
    <row r="299" spans="1:16" ht="12.75">
      <c r="A299" t="s">
        <v>50</v>
      </c>
      <c s="34" t="s">
        <v>663</v>
      </c>
      <c s="34" t="s">
        <v>664</v>
      </c>
      <c s="35" t="s">
        <v>5</v>
      </c>
      <c s="6" t="s">
        <v>594</v>
      </c>
      <c s="36" t="s">
        <v>255</v>
      </c>
      <c s="37">
        <v>925</v>
      </c>
      <c s="36">
        <v>0</v>
      </c>
      <c s="36">
        <f>ROUND(G299*H299,6)</f>
      </c>
      <c r="L299" s="38">
        <v>0</v>
      </c>
      <c s="32">
        <f>ROUND(ROUND(L299,2)*ROUND(G299,3),2)</f>
      </c>
      <c s="36" t="s">
        <v>55</v>
      </c>
      <c>
        <f>(M299*21)/100</f>
      </c>
      <c t="s">
        <v>28</v>
      </c>
    </row>
    <row r="300" spans="1:5" ht="12.75">
      <c r="A300" s="35" t="s">
        <v>56</v>
      </c>
      <c r="E300" s="39" t="s">
        <v>594</v>
      </c>
    </row>
    <row r="301" spans="1:5" ht="12.75">
      <c r="A301" s="35" t="s">
        <v>57</v>
      </c>
      <c r="E301" s="40" t="s">
        <v>5</v>
      </c>
    </row>
    <row r="302" spans="1:5" ht="63.75">
      <c r="A302" t="s">
        <v>58</v>
      </c>
      <c r="E302" s="39" t="s">
        <v>665</v>
      </c>
    </row>
    <row r="303" spans="1:16" ht="12.75">
      <c r="A303" t="s">
        <v>50</v>
      </c>
      <c s="34" t="s">
        <v>666</v>
      </c>
      <c s="34" t="s">
        <v>667</v>
      </c>
      <c s="35" t="s">
        <v>5</v>
      </c>
      <c s="6" t="s">
        <v>592</v>
      </c>
      <c s="36" t="s">
        <v>255</v>
      </c>
      <c s="37">
        <v>25</v>
      </c>
      <c s="36">
        <v>0</v>
      </c>
      <c s="36">
        <f>ROUND(G303*H303,6)</f>
      </c>
      <c r="L303" s="38">
        <v>0</v>
      </c>
      <c s="32">
        <f>ROUND(ROUND(L303,2)*ROUND(G303,3),2)</f>
      </c>
      <c s="36" t="s">
        <v>55</v>
      </c>
      <c>
        <f>(M303*21)/100</f>
      </c>
      <c t="s">
        <v>28</v>
      </c>
    </row>
    <row r="304" spans="1:5" ht="12.75">
      <c r="A304" s="35" t="s">
        <v>56</v>
      </c>
      <c r="E304" s="39" t="s">
        <v>592</v>
      </c>
    </row>
    <row r="305" spans="1:5" ht="12.75">
      <c r="A305" s="35" t="s">
        <v>57</v>
      </c>
      <c r="E305" s="40" t="s">
        <v>5</v>
      </c>
    </row>
    <row r="306" spans="1:5" ht="63.75">
      <c r="A306" t="s">
        <v>58</v>
      </c>
      <c r="E306" s="39" t="s">
        <v>668</v>
      </c>
    </row>
    <row r="307" spans="1:16" ht="12.75">
      <c r="A307" t="s">
        <v>50</v>
      </c>
      <c s="34" t="s">
        <v>669</v>
      </c>
      <c s="34" t="s">
        <v>670</v>
      </c>
      <c s="35" t="s">
        <v>5</v>
      </c>
      <c s="6" t="s">
        <v>671</v>
      </c>
      <c s="36" t="s">
        <v>255</v>
      </c>
      <c s="37">
        <v>925</v>
      </c>
      <c s="36">
        <v>0</v>
      </c>
      <c s="36">
        <f>ROUND(G307*H307,6)</f>
      </c>
      <c r="L307" s="38">
        <v>0</v>
      </c>
      <c s="32">
        <f>ROUND(ROUND(L307,2)*ROUND(G307,3),2)</f>
      </c>
      <c s="36" t="s">
        <v>55</v>
      </c>
      <c>
        <f>(M307*21)/100</f>
      </c>
      <c t="s">
        <v>28</v>
      </c>
    </row>
    <row r="308" spans="1:5" ht="12.75">
      <c r="A308" s="35" t="s">
        <v>56</v>
      </c>
      <c r="E308" s="39" t="s">
        <v>671</v>
      </c>
    </row>
    <row r="309" spans="1:5" ht="12.75">
      <c r="A309" s="35" t="s">
        <v>57</v>
      </c>
      <c r="E309" s="40" t="s">
        <v>5</v>
      </c>
    </row>
    <row r="310" spans="1:5" ht="63.75">
      <c r="A310" t="s">
        <v>58</v>
      </c>
      <c r="E310" s="39" t="s">
        <v>672</v>
      </c>
    </row>
    <row r="311" spans="1:16" ht="12.75">
      <c r="A311" t="s">
        <v>50</v>
      </c>
      <c s="34" t="s">
        <v>673</v>
      </c>
      <c s="34" t="s">
        <v>674</v>
      </c>
      <c s="35" t="s">
        <v>5</v>
      </c>
      <c s="6" t="s">
        <v>675</v>
      </c>
      <c s="36" t="s">
        <v>54</v>
      </c>
      <c s="37">
        <v>20</v>
      </c>
      <c s="36">
        <v>0</v>
      </c>
      <c s="36">
        <f>ROUND(G311*H311,6)</f>
      </c>
      <c r="L311" s="38">
        <v>0</v>
      </c>
      <c s="32">
        <f>ROUND(ROUND(L311,2)*ROUND(G311,3),2)</f>
      </c>
      <c s="36" t="s">
        <v>55</v>
      </c>
      <c>
        <f>(M311*21)/100</f>
      </c>
      <c t="s">
        <v>28</v>
      </c>
    </row>
    <row r="312" spans="1:5" ht="12.75">
      <c r="A312" s="35" t="s">
        <v>56</v>
      </c>
      <c r="E312" s="39" t="s">
        <v>675</v>
      </c>
    </row>
    <row r="313" spans="1:5" ht="12.75">
      <c r="A313" s="35" t="s">
        <v>57</v>
      </c>
      <c r="E313" s="40" t="s">
        <v>5</v>
      </c>
    </row>
    <row r="314" spans="1:5" ht="63.75">
      <c r="A314" t="s">
        <v>58</v>
      </c>
      <c r="E314" s="39" t="s">
        <v>672</v>
      </c>
    </row>
    <row r="315" spans="1:16" ht="12.75">
      <c r="A315" t="s">
        <v>50</v>
      </c>
      <c s="34" t="s">
        <v>676</v>
      </c>
      <c s="34" t="s">
        <v>677</v>
      </c>
      <c s="35" t="s">
        <v>5</v>
      </c>
      <c s="6" t="s">
        <v>678</v>
      </c>
      <c s="36" t="s">
        <v>54</v>
      </c>
      <c s="37">
        <v>1</v>
      </c>
      <c s="36">
        <v>0</v>
      </c>
      <c s="36">
        <f>ROUND(G315*H315,6)</f>
      </c>
      <c r="L315" s="38">
        <v>0</v>
      </c>
      <c s="32">
        <f>ROUND(ROUND(L315,2)*ROUND(G315,3),2)</f>
      </c>
      <c s="36" t="s">
        <v>55</v>
      </c>
      <c>
        <f>(M315*21)/100</f>
      </c>
      <c t="s">
        <v>28</v>
      </c>
    </row>
    <row r="316" spans="1:5" ht="12.75">
      <c r="A316" s="35" t="s">
        <v>56</v>
      </c>
      <c r="E316" s="39" t="s">
        <v>678</v>
      </c>
    </row>
    <row r="317" spans="1:5" ht="12.75">
      <c r="A317" s="35" t="s">
        <v>57</v>
      </c>
      <c r="E317" s="40" t="s">
        <v>5</v>
      </c>
    </row>
    <row r="318" spans="1:5" ht="63.75">
      <c r="A318" t="s">
        <v>58</v>
      </c>
      <c r="E318" s="39" t="s">
        <v>679</v>
      </c>
    </row>
    <row r="319" spans="1:16" ht="12.75">
      <c r="A319" t="s">
        <v>50</v>
      </c>
      <c s="34" t="s">
        <v>680</v>
      </c>
      <c s="34" t="s">
        <v>681</v>
      </c>
      <c s="35" t="s">
        <v>5</v>
      </c>
      <c s="6" t="s">
        <v>682</v>
      </c>
      <c s="36" t="s">
        <v>54</v>
      </c>
      <c s="37">
        <v>40</v>
      </c>
      <c s="36">
        <v>0</v>
      </c>
      <c s="36">
        <f>ROUND(G319*H319,6)</f>
      </c>
      <c r="L319" s="38">
        <v>0</v>
      </c>
      <c s="32">
        <f>ROUND(ROUND(L319,2)*ROUND(G319,3),2)</f>
      </c>
      <c s="36" t="s">
        <v>55</v>
      </c>
      <c>
        <f>(M319*21)/100</f>
      </c>
      <c t="s">
        <v>28</v>
      </c>
    </row>
    <row r="320" spans="1:5" ht="12.75">
      <c r="A320" s="35" t="s">
        <v>56</v>
      </c>
      <c r="E320" s="39" t="s">
        <v>682</v>
      </c>
    </row>
    <row r="321" spans="1:5" ht="12.75">
      <c r="A321" s="35" t="s">
        <v>57</v>
      </c>
      <c r="E321" s="40" t="s">
        <v>5</v>
      </c>
    </row>
    <row r="322" spans="1:5" ht="63.75">
      <c r="A322" t="s">
        <v>58</v>
      </c>
      <c r="E322" s="39" t="s">
        <v>683</v>
      </c>
    </row>
    <row r="323" spans="1:16" ht="25.5">
      <c r="A323" t="s">
        <v>50</v>
      </c>
      <c s="34" t="s">
        <v>684</v>
      </c>
      <c s="34" t="s">
        <v>685</v>
      </c>
      <c s="35" t="s">
        <v>5</v>
      </c>
      <c s="6" t="s">
        <v>686</v>
      </c>
      <c s="36" t="s">
        <v>255</v>
      </c>
      <c s="37">
        <v>25</v>
      </c>
      <c s="36">
        <v>0</v>
      </c>
      <c s="36">
        <f>ROUND(G323*H323,6)</f>
      </c>
      <c r="L323" s="38">
        <v>0</v>
      </c>
      <c s="32">
        <f>ROUND(ROUND(L323,2)*ROUND(G323,3),2)</f>
      </c>
      <c s="36" t="s">
        <v>55</v>
      </c>
      <c>
        <f>(M323*21)/100</f>
      </c>
      <c t="s">
        <v>28</v>
      </c>
    </row>
    <row r="324" spans="1:5" ht="25.5">
      <c r="A324" s="35" t="s">
        <v>56</v>
      </c>
      <c r="E324" s="39" t="s">
        <v>686</v>
      </c>
    </row>
    <row r="325" spans="1:5" ht="12.75">
      <c r="A325" s="35" t="s">
        <v>57</v>
      </c>
      <c r="E325" s="40" t="s">
        <v>5</v>
      </c>
    </row>
    <row r="326" spans="1:5" ht="63.75">
      <c r="A326" t="s">
        <v>58</v>
      </c>
      <c r="E326" s="39" t="s">
        <v>683</v>
      </c>
    </row>
    <row r="327" spans="1:16" ht="12.75">
      <c r="A327" t="s">
        <v>50</v>
      </c>
      <c s="34" t="s">
        <v>687</v>
      </c>
      <c s="34" t="s">
        <v>688</v>
      </c>
      <c s="35" t="s">
        <v>5</v>
      </c>
      <c s="6" t="s">
        <v>689</v>
      </c>
      <c s="36" t="s">
        <v>54</v>
      </c>
      <c s="37">
        <v>1</v>
      </c>
      <c s="36">
        <v>0</v>
      </c>
      <c s="36">
        <f>ROUND(G327*H327,6)</f>
      </c>
      <c r="L327" s="38">
        <v>0</v>
      </c>
      <c s="32">
        <f>ROUND(ROUND(L327,2)*ROUND(G327,3),2)</f>
      </c>
      <c s="36" t="s">
        <v>55</v>
      </c>
      <c>
        <f>(M327*21)/100</f>
      </c>
      <c t="s">
        <v>28</v>
      </c>
    </row>
    <row r="328" spans="1:5" ht="12.75">
      <c r="A328" s="35" t="s">
        <v>56</v>
      </c>
      <c r="E328" s="39" t="s">
        <v>689</v>
      </c>
    </row>
    <row r="329" spans="1:5" ht="12.75">
      <c r="A329" s="35" t="s">
        <v>57</v>
      </c>
      <c r="E329" s="40" t="s">
        <v>5</v>
      </c>
    </row>
    <row r="330" spans="1:5" ht="63.75">
      <c r="A330" t="s">
        <v>58</v>
      </c>
      <c r="E330" s="39" t="s">
        <v>690</v>
      </c>
    </row>
    <row r="331" spans="1:16" ht="12.75">
      <c r="A331" t="s">
        <v>50</v>
      </c>
      <c s="34" t="s">
        <v>691</v>
      </c>
      <c s="34" t="s">
        <v>692</v>
      </c>
      <c s="35" t="s">
        <v>5</v>
      </c>
      <c s="6" t="s">
        <v>693</v>
      </c>
      <c s="36" t="s">
        <v>54</v>
      </c>
      <c s="37">
        <v>1</v>
      </c>
      <c s="36">
        <v>0</v>
      </c>
      <c s="36">
        <f>ROUND(G331*H331,6)</f>
      </c>
      <c r="L331" s="38">
        <v>0</v>
      </c>
      <c s="32">
        <f>ROUND(ROUND(L331,2)*ROUND(G331,3),2)</f>
      </c>
      <c s="36" t="s">
        <v>55</v>
      </c>
      <c>
        <f>(M331*21)/100</f>
      </c>
      <c t="s">
        <v>28</v>
      </c>
    </row>
    <row r="332" spans="1:5" ht="12.75">
      <c r="A332" s="35" t="s">
        <v>56</v>
      </c>
      <c r="E332" s="39" t="s">
        <v>693</v>
      </c>
    </row>
    <row r="333" spans="1:5" ht="12.75">
      <c r="A333" s="35" t="s">
        <v>57</v>
      </c>
      <c r="E333" s="40" t="s">
        <v>5</v>
      </c>
    </row>
    <row r="334" spans="1:5" ht="63.75">
      <c r="A334" t="s">
        <v>58</v>
      </c>
      <c r="E334" s="39" t="s">
        <v>694</v>
      </c>
    </row>
    <row r="335" spans="1:13" ht="12.75">
      <c r="A335" t="s">
        <v>47</v>
      </c>
      <c r="C335" s="31" t="s">
        <v>695</v>
      </c>
      <c r="E335" s="33" t="s">
        <v>165</v>
      </c>
      <c r="J335" s="32">
        <f>0</f>
      </c>
      <c s="32">
        <f>0</f>
      </c>
      <c s="32">
        <f>0+L336</f>
      </c>
      <c s="32">
        <f>0+M336</f>
      </c>
    </row>
    <row r="336" spans="1:16" ht="12.75">
      <c r="A336" t="s">
        <v>50</v>
      </c>
      <c s="34" t="s">
        <v>696</v>
      </c>
      <c s="34" t="s">
        <v>697</v>
      </c>
      <c s="35" t="s">
        <v>5</v>
      </c>
      <c s="6" t="s">
        <v>168</v>
      </c>
      <c s="36" t="s">
        <v>54</v>
      </c>
      <c s="37">
        <v>2</v>
      </c>
      <c s="36">
        <v>0</v>
      </c>
      <c s="36">
        <f>ROUND(G336*H336,6)</f>
      </c>
      <c r="L336" s="38">
        <v>0</v>
      </c>
      <c s="32">
        <f>ROUND(ROUND(L336,2)*ROUND(G336,3),2)</f>
      </c>
      <c s="36" t="s">
        <v>55</v>
      </c>
      <c>
        <f>(M336*21)/100</f>
      </c>
      <c t="s">
        <v>28</v>
      </c>
    </row>
    <row r="337" spans="1:5" ht="12.75">
      <c r="A337" s="35" t="s">
        <v>56</v>
      </c>
      <c r="E337" s="39" t="s">
        <v>168</v>
      </c>
    </row>
    <row r="338" spans="1:5" ht="12.75">
      <c r="A338" s="35" t="s">
        <v>57</v>
      </c>
      <c r="E338" s="40" t="s">
        <v>5</v>
      </c>
    </row>
    <row r="339" spans="1:5" ht="63.75">
      <c r="A339" t="s">
        <v>58</v>
      </c>
      <c r="E339" s="39" t="s">
        <v>169</v>
      </c>
    </row>
    <row r="340" spans="1:13" ht="12.75">
      <c r="A340" t="s">
        <v>47</v>
      </c>
      <c r="C340" s="31" t="s">
        <v>170</v>
      </c>
      <c r="E340" s="33" t="s">
        <v>171</v>
      </c>
      <c r="J340" s="32">
        <f>0</f>
      </c>
      <c s="32">
        <f>0</f>
      </c>
      <c s="32">
        <f>0+L341+L345+L349+L353+L357+L361+L365+L369+L373+L377+L381+L385+L389+L393+L397</f>
      </c>
      <c s="32">
        <f>0+M341+M345+M349+M353+M357+M361+M365+M369+M373+M377+M381+M385+M389+M393+M397</f>
      </c>
    </row>
    <row r="341" spans="1:16" ht="12.75">
      <c r="A341" t="s">
        <v>50</v>
      </c>
      <c s="34" t="s">
        <v>698</v>
      </c>
      <c s="34" t="s">
        <v>699</v>
      </c>
      <c s="35" t="s">
        <v>5</v>
      </c>
      <c s="6" t="s">
        <v>700</v>
      </c>
      <c s="36" t="s">
        <v>191</v>
      </c>
      <c s="37">
        <v>20</v>
      </c>
      <c s="36">
        <v>0</v>
      </c>
      <c s="36">
        <f>ROUND(G341*H341,6)</f>
      </c>
      <c r="L341" s="38">
        <v>0</v>
      </c>
      <c s="32">
        <f>ROUND(ROUND(L341,2)*ROUND(G341,3),2)</f>
      </c>
      <c s="36" t="s">
        <v>55</v>
      </c>
      <c>
        <f>(M341*21)/100</f>
      </c>
      <c t="s">
        <v>28</v>
      </c>
    </row>
    <row r="342" spans="1:5" ht="12.75">
      <c r="A342" s="35" t="s">
        <v>56</v>
      </c>
      <c r="E342" s="39" t="s">
        <v>700</v>
      </c>
    </row>
    <row r="343" spans="1:5" ht="12.75">
      <c r="A343" s="35" t="s">
        <v>57</v>
      </c>
      <c r="E343" s="40" t="s">
        <v>5</v>
      </c>
    </row>
    <row r="344" spans="1:5" ht="12.75">
      <c r="A344" t="s">
        <v>58</v>
      </c>
      <c r="E344" s="39" t="s">
        <v>5</v>
      </c>
    </row>
    <row r="345" spans="1:16" ht="12.75">
      <c r="A345" t="s">
        <v>50</v>
      </c>
      <c s="34" t="s">
        <v>701</v>
      </c>
      <c s="34" t="s">
        <v>702</v>
      </c>
      <c s="35" t="s">
        <v>5</v>
      </c>
      <c s="6" t="s">
        <v>703</v>
      </c>
      <c s="36" t="s">
        <v>191</v>
      </c>
      <c s="37">
        <v>20</v>
      </c>
      <c s="36">
        <v>0</v>
      </c>
      <c s="36">
        <f>ROUND(G345*H345,6)</f>
      </c>
      <c r="L345" s="38">
        <v>0</v>
      </c>
      <c s="32">
        <f>ROUND(ROUND(L345,2)*ROUND(G345,3),2)</f>
      </c>
      <c s="36" t="s">
        <v>55</v>
      </c>
      <c>
        <f>(M345*21)/100</f>
      </c>
      <c t="s">
        <v>28</v>
      </c>
    </row>
    <row r="346" spans="1:5" ht="12.75">
      <c r="A346" s="35" t="s">
        <v>56</v>
      </c>
      <c r="E346" s="39" t="s">
        <v>703</v>
      </c>
    </row>
    <row r="347" spans="1:5" ht="12.75">
      <c r="A347" s="35" t="s">
        <v>57</v>
      </c>
      <c r="E347" s="40" t="s">
        <v>5</v>
      </c>
    </row>
    <row r="348" spans="1:5" ht="12.75">
      <c r="A348" t="s">
        <v>58</v>
      </c>
      <c r="E348" s="39" t="s">
        <v>5</v>
      </c>
    </row>
    <row r="349" spans="1:16" ht="25.5">
      <c r="A349" t="s">
        <v>50</v>
      </c>
      <c s="34" t="s">
        <v>704</v>
      </c>
      <c s="34" t="s">
        <v>705</v>
      </c>
      <c s="35" t="s">
        <v>5</v>
      </c>
      <c s="6" t="s">
        <v>178</v>
      </c>
      <c s="36" t="s">
        <v>54</v>
      </c>
      <c s="37">
        <v>1</v>
      </c>
      <c s="36">
        <v>0</v>
      </c>
      <c s="36">
        <f>ROUND(G349*H349,6)</f>
      </c>
      <c r="L349" s="38">
        <v>0</v>
      </c>
      <c s="32">
        <f>ROUND(ROUND(L349,2)*ROUND(G349,3),2)</f>
      </c>
      <c s="36" t="s">
        <v>55</v>
      </c>
      <c>
        <f>(M349*21)/100</f>
      </c>
      <c t="s">
        <v>28</v>
      </c>
    </row>
    <row r="350" spans="1:5" ht="25.5">
      <c r="A350" s="35" t="s">
        <v>56</v>
      </c>
      <c r="E350" s="39" t="s">
        <v>178</v>
      </c>
    </row>
    <row r="351" spans="1:5" ht="12.75">
      <c r="A351" s="35" t="s">
        <v>57</v>
      </c>
      <c r="E351" s="40" t="s">
        <v>5</v>
      </c>
    </row>
    <row r="352" spans="1:5" ht="409.5">
      <c r="A352" t="s">
        <v>58</v>
      </c>
      <c r="E352" s="39" t="s">
        <v>179</v>
      </c>
    </row>
    <row r="353" spans="1:16" ht="25.5">
      <c r="A353" t="s">
        <v>50</v>
      </c>
      <c s="34" t="s">
        <v>706</v>
      </c>
      <c s="34" t="s">
        <v>707</v>
      </c>
      <c s="35" t="s">
        <v>5</v>
      </c>
      <c s="6" t="s">
        <v>182</v>
      </c>
      <c s="36" t="s">
        <v>54</v>
      </c>
      <c s="37">
        <v>1</v>
      </c>
      <c s="36">
        <v>0</v>
      </c>
      <c s="36">
        <f>ROUND(G353*H353,6)</f>
      </c>
      <c r="L353" s="38">
        <v>0</v>
      </c>
      <c s="32">
        <f>ROUND(ROUND(L353,2)*ROUND(G353,3),2)</f>
      </c>
      <c s="36" t="s">
        <v>55</v>
      </c>
      <c>
        <f>(M353*21)/100</f>
      </c>
      <c t="s">
        <v>28</v>
      </c>
    </row>
    <row r="354" spans="1:5" ht="25.5">
      <c r="A354" s="35" t="s">
        <v>56</v>
      </c>
      <c r="E354" s="39" t="s">
        <v>182</v>
      </c>
    </row>
    <row r="355" spans="1:5" ht="12.75">
      <c r="A355" s="35" t="s">
        <v>57</v>
      </c>
      <c r="E355" s="40" t="s">
        <v>5</v>
      </c>
    </row>
    <row r="356" spans="1:5" ht="409.5">
      <c r="A356" t="s">
        <v>58</v>
      </c>
      <c r="E356" s="39" t="s">
        <v>183</v>
      </c>
    </row>
    <row r="357" spans="1:16" ht="12.75">
      <c r="A357" t="s">
        <v>50</v>
      </c>
      <c s="34" t="s">
        <v>708</v>
      </c>
      <c s="34" t="s">
        <v>709</v>
      </c>
      <c s="35" t="s">
        <v>5</v>
      </c>
      <c s="6" t="s">
        <v>355</v>
      </c>
      <c s="36" t="s">
        <v>54</v>
      </c>
      <c s="37">
        <v>1</v>
      </c>
      <c s="36">
        <v>0</v>
      </c>
      <c s="36">
        <f>ROUND(G357*H357,6)</f>
      </c>
      <c r="L357" s="38">
        <v>0</v>
      </c>
      <c s="32">
        <f>ROUND(ROUND(L357,2)*ROUND(G357,3),2)</f>
      </c>
      <c s="36" t="s">
        <v>55</v>
      </c>
      <c>
        <f>(M357*21)/100</f>
      </c>
      <c t="s">
        <v>28</v>
      </c>
    </row>
    <row r="358" spans="1:5" ht="12.75">
      <c r="A358" s="35" t="s">
        <v>56</v>
      </c>
      <c r="E358" s="39" t="s">
        <v>355</v>
      </c>
    </row>
    <row r="359" spans="1:5" ht="12.75">
      <c r="A359" s="35" t="s">
        <v>57</v>
      </c>
      <c r="E359" s="40" t="s">
        <v>5</v>
      </c>
    </row>
    <row r="360" spans="1:5" ht="38.25">
      <c r="A360" t="s">
        <v>58</v>
      </c>
      <c r="E360" s="39" t="s">
        <v>356</v>
      </c>
    </row>
    <row r="361" spans="1:16" ht="25.5">
      <c r="A361" t="s">
        <v>50</v>
      </c>
      <c s="34" t="s">
        <v>710</v>
      </c>
      <c s="34" t="s">
        <v>711</v>
      </c>
      <c s="35" t="s">
        <v>5</v>
      </c>
      <c s="6" t="s">
        <v>186</v>
      </c>
      <c s="36" t="s">
        <v>54</v>
      </c>
      <c s="37">
        <v>1</v>
      </c>
      <c s="36">
        <v>0</v>
      </c>
      <c s="36">
        <f>ROUND(G361*H361,6)</f>
      </c>
      <c r="L361" s="38">
        <v>0</v>
      </c>
      <c s="32">
        <f>ROUND(ROUND(L361,2)*ROUND(G361,3),2)</f>
      </c>
      <c s="36" t="s">
        <v>55</v>
      </c>
      <c>
        <f>(M361*21)/100</f>
      </c>
      <c t="s">
        <v>28</v>
      </c>
    </row>
    <row r="362" spans="1:5" ht="25.5">
      <c r="A362" s="35" t="s">
        <v>56</v>
      </c>
      <c r="E362" s="39" t="s">
        <v>186</v>
      </c>
    </row>
    <row r="363" spans="1:5" ht="12.75">
      <c r="A363" s="35" t="s">
        <v>57</v>
      </c>
      <c r="E363" s="40" t="s">
        <v>5</v>
      </c>
    </row>
    <row r="364" spans="1:5" ht="216.75">
      <c r="A364" t="s">
        <v>58</v>
      </c>
      <c r="E364" s="39" t="s">
        <v>187</v>
      </c>
    </row>
    <row r="365" spans="1:16" ht="12.75">
      <c r="A365" t="s">
        <v>50</v>
      </c>
      <c s="34" t="s">
        <v>712</v>
      </c>
      <c s="34" t="s">
        <v>713</v>
      </c>
      <c s="35" t="s">
        <v>5</v>
      </c>
      <c s="6" t="s">
        <v>190</v>
      </c>
      <c s="36" t="s">
        <v>191</v>
      </c>
      <c s="37">
        <v>10</v>
      </c>
      <c s="36">
        <v>0</v>
      </c>
      <c s="36">
        <f>ROUND(G365*H365,6)</f>
      </c>
      <c r="L365" s="38">
        <v>0</v>
      </c>
      <c s="32">
        <f>ROUND(ROUND(L365,2)*ROUND(G365,3),2)</f>
      </c>
      <c s="36" t="s">
        <v>55</v>
      </c>
      <c>
        <f>(M365*21)/100</f>
      </c>
      <c t="s">
        <v>28</v>
      </c>
    </row>
    <row r="366" spans="1:5" ht="12.75">
      <c r="A366" s="35" t="s">
        <v>56</v>
      </c>
      <c r="E366" s="39" t="s">
        <v>190</v>
      </c>
    </row>
    <row r="367" spans="1:5" ht="12.75">
      <c r="A367" s="35" t="s">
        <v>57</v>
      </c>
      <c r="E367" s="40" t="s">
        <v>5</v>
      </c>
    </row>
    <row r="368" spans="1:5" ht="89.25">
      <c r="A368" t="s">
        <v>58</v>
      </c>
      <c r="E368" s="39" t="s">
        <v>192</v>
      </c>
    </row>
    <row r="369" spans="1:16" ht="12.75">
      <c r="A369" t="s">
        <v>50</v>
      </c>
      <c s="34" t="s">
        <v>714</v>
      </c>
      <c s="34" t="s">
        <v>715</v>
      </c>
      <c s="35" t="s">
        <v>5</v>
      </c>
      <c s="6" t="s">
        <v>195</v>
      </c>
      <c s="36" t="s">
        <v>191</v>
      </c>
      <c s="37">
        <v>10</v>
      </c>
      <c s="36">
        <v>0</v>
      </c>
      <c s="36">
        <f>ROUND(G369*H369,6)</f>
      </c>
      <c r="L369" s="38">
        <v>0</v>
      </c>
      <c s="32">
        <f>ROUND(ROUND(L369,2)*ROUND(G369,3),2)</f>
      </c>
      <c s="36" t="s">
        <v>55</v>
      </c>
      <c>
        <f>(M369*21)/100</f>
      </c>
      <c t="s">
        <v>28</v>
      </c>
    </row>
    <row r="370" spans="1:5" ht="12.75">
      <c r="A370" s="35" t="s">
        <v>56</v>
      </c>
      <c r="E370" s="39" t="s">
        <v>195</v>
      </c>
    </row>
    <row r="371" spans="1:5" ht="12.75">
      <c r="A371" s="35" t="s">
        <v>57</v>
      </c>
      <c r="E371" s="40" t="s">
        <v>5</v>
      </c>
    </row>
    <row r="372" spans="1:5" ht="165.75">
      <c r="A372" t="s">
        <v>58</v>
      </c>
      <c r="E372" s="39" t="s">
        <v>196</v>
      </c>
    </row>
    <row r="373" spans="1:16" ht="12.75">
      <c r="A373" t="s">
        <v>50</v>
      </c>
      <c s="34" t="s">
        <v>716</v>
      </c>
      <c s="34" t="s">
        <v>717</v>
      </c>
      <c s="35" t="s">
        <v>5</v>
      </c>
      <c s="6" t="s">
        <v>199</v>
      </c>
      <c s="36" t="s">
        <v>191</v>
      </c>
      <c s="37">
        <v>15</v>
      </c>
      <c s="36">
        <v>0</v>
      </c>
      <c s="36">
        <f>ROUND(G373*H373,6)</f>
      </c>
      <c r="L373" s="38">
        <v>0</v>
      </c>
      <c s="32">
        <f>ROUND(ROUND(L373,2)*ROUND(G373,3),2)</f>
      </c>
      <c s="36" t="s">
        <v>55</v>
      </c>
      <c>
        <f>(M373*21)/100</f>
      </c>
      <c t="s">
        <v>28</v>
      </c>
    </row>
    <row r="374" spans="1:5" ht="12.75">
      <c r="A374" s="35" t="s">
        <v>56</v>
      </c>
      <c r="E374" s="39" t="s">
        <v>199</v>
      </c>
    </row>
    <row r="375" spans="1:5" ht="12.75">
      <c r="A375" s="35" t="s">
        <v>57</v>
      </c>
      <c r="E375" s="40" t="s">
        <v>5</v>
      </c>
    </row>
    <row r="376" spans="1:5" ht="89.25">
      <c r="A376" t="s">
        <v>58</v>
      </c>
      <c r="E376" s="39" t="s">
        <v>200</v>
      </c>
    </row>
    <row r="377" spans="1:16" ht="25.5">
      <c r="A377" t="s">
        <v>50</v>
      </c>
      <c s="34" t="s">
        <v>718</v>
      </c>
      <c s="34" t="s">
        <v>719</v>
      </c>
      <c s="35" t="s">
        <v>5</v>
      </c>
      <c s="6" t="s">
        <v>371</v>
      </c>
      <c s="36" t="s">
        <v>54</v>
      </c>
      <c s="37">
        <v>1</v>
      </c>
      <c s="36">
        <v>0</v>
      </c>
      <c s="36">
        <f>ROUND(G377*H377,6)</f>
      </c>
      <c r="L377" s="38">
        <v>0</v>
      </c>
      <c s="32">
        <f>ROUND(ROUND(L377,2)*ROUND(G377,3),2)</f>
      </c>
      <c s="36" t="s">
        <v>55</v>
      </c>
      <c>
        <f>(M377*21)/100</f>
      </c>
      <c t="s">
        <v>28</v>
      </c>
    </row>
    <row r="378" spans="1:5" ht="25.5">
      <c r="A378" s="35" t="s">
        <v>56</v>
      </c>
      <c r="E378" s="39" t="s">
        <v>371</v>
      </c>
    </row>
    <row r="379" spans="1:5" ht="12.75">
      <c r="A379" s="35" t="s">
        <v>57</v>
      </c>
      <c r="E379" s="40" t="s">
        <v>5</v>
      </c>
    </row>
    <row r="380" spans="1:5" ht="409.5">
      <c r="A380" t="s">
        <v>58</v>
      </c>
      <c r="E380" s="39" t="s">
        <v>204</v>
      </c>
    </row>
    <row r="381" spans="1:16" ht="25.5">
      <c r="A381" t="s">
        <v>50</v>
      </c>
      <c s="34" t="s">
        <v>720</v>
      </c>
      <c s="34" t="s">
        <v>721</v>
      </c>
      <c s="35" t="s">
        <v>5</v>
      </c>
      <c s="6" t="s">
        <v>207</v>
      </c>
      <c s="36" t="s">
        <v>191</v>
      </c>
      <c s="37">
        <v>10</v>
      </c>
      <c s="36">
        <v>0</v>
      </c>
      <c s="36">
        <f>ROUND(G381*H381,6)</f>
      </c>
      <c r="L381" s="38">
        <v>0</v>
      </c>
      <c s="32">
        <f>ROUND(ROUND(L381,2)*ROUND(G381,3),2)</f>
      </c>
      <c s="36" t="s">
        <v>55</v>
      </c>
      <c>
        <f>(M381*21)/100</f>
      </c>
      <c t="s">
        <v>28</v>
      </c>
    </row>
    <row r="382" spans="1:5" ht="25.5">
      <c r="A382" s="35" t="s">
        <v>56</v>
      </c>
      <c r="E382" s="39" t="s">
        <v>207</v>
      </c>
    </row>
    <row r="383" spans="1:5" ht="12.75">
      <c r="A383" s="35" t="s">
        <v>57</v>
      </c>
      <c r="E383" s="40" t="s">
        <v>5</v>
      </c>
    </row>
    <row r="384" spans="1:5" ht="114.75">
      <c r="A384" t="s">
        <v>58</v>
      </c>
      <c r="E384" s="39" t="s">
        <v>208</v>
      </c>
    </row>
    <row r="385" spans="1:16" ht="12.75">
      <c r="A385" t="s">
        <v>50</v>
      </c>
      <c s="34" t="s">
        <v>722</v>
      </c>
      <c s="34" t="s">
        <v>723</v>
      </c>
      <c s="35" t="s">
        <v>5</v>
      </c>
      <c s="6" t="s">
        <v>211</v>
      </c>
      <c s="36" t="s">
        <v>54</v>
      </c>
      <c s="37">
        <v>1</v>
      </c>
      <c s="36">
        <v>0</v>
      </c>
      <c s="36">
        <f>ROUND(G385*H385,6)</f>
      </c>
      <c r="L385" s="38">
        <v>0</v>
      </c>
      <c s="32">
        <f>ROUND(ROUND(L385,2)*ROUND(G385,3),2)</f>
      </c>
      <c s="36" t="s">
        <v>55</v>
      </c>
      <c>
        <f>(M385*21)/100</f>
      </c>
      <c t="s">
        <v>28</v>
      </c>
    </row>
    <row r="386" spans="1:5" ht="12.75">
      <c r="A386" s="35" t="s">
        <v>56</v>
      </c>
      <c r="E386" s="39" t="s">
        <v>211</v>
      </c>
    </row>
    <row r="387" spans="1:5" ht="12.75">
      <c r="A387" s="35" t="s">
        <v>57</v>
      </c>
      <c r="E387" s="40" t="s">
        <v>5</v>
      </c>
    </row>
    <row r="388" spans="1:5" ht="114.75">
      <c r="A388" t="s">
        <v>58</v>
      </c>
      <c r="E388" s="39" t="s">
        <v>212</v>
      </c>
    </row>
    <row r="389" spans="1:16" ht="25.5">
      <c r="A389" t="s">
        <v>50</v>
      </c>
      <c s="34" t="s">
        <v>724</v>
      </c>
      <c s="34" t="s">
        <v>725</v>
      </c>
      <c s="35" t="s">
        <v>5</v>
      </c>
      <c s="6" t="s">
        <v>378</v>
      </c>
      <c s="36" t="s">
        <v>54</v>
      </c>
      <c s="37">
        <v>1</v>
      </c>
      <c s="36">
        <v>0</v>
      </c>
      <c s="36">
        <f>ROUND(G389*H389,6)</f>
      </c>
      <c r="L389" s="38">
        <v>0</v>
      </c>
      <c s="32">
        <f>ROUND(ROUND(L389,2)*ROUND(G389,3),2)</f>
      </c>
      <c s="36" t="s">
        <v>55</v>
      </c>
      <c>
        <f>(M389*21)/100</f>
      </c>
      <c t="s">
        <v>28</v>
      </c>
    </row>
    <row r="390" spans="1:5" ht="38.25">
      <c r="A390" s="35" t="s">
        <v>56</v>
      </c>
      <c r="E390" s="39" t="s">
        <v>379</v>
      </c>
    </row>
    <row r="391" spans="1:5" ht="12.75">
      <c r="A391" s="35" t="s">
        <v>57</v>
      </c>
      <c r="E391" s="40" t="s">
        <v>5</v>
      </c>
    </row>
    <row r="392" spans="1:5" ht="89.25">
      <c r="A392" t="s">
        <v>58</v>
      </c>
      <c r="E392" s="39" t="s">
        <v>380</v>
      </c>
    </row>
    <row r="393" spans="1:16" ht="12.75">
      <c r="A393" t="s">
        <v>50</v>
      </c>
      <c s="34" t="s">
        <v>726</v>
      </c>
      <c s="34" t="s">
        <v>727</v>
      </c>
      <c s="35" t="s">
        <v>5</v>
      </c>
      <c s="6" t="s">
        <v>215</v>
      </c>
      <c s="36" t="s">
        <v>54</v>
      </c>
      <c s="37">
        <v>1</v>
      </c>
      <c s="36">
        <v>0</v>
      </c>
      <c s="36">
        <f>ROUND(G393*H393,6)</f>
      </c>
      <c r="L393" s="38">
        <v>0</v>
      </c>
      <c s="32">
        <f>ROUND(ROUND(L393,2)*ROUND(G393,3),2)</f>
      </c>
      <c s="36" t="s">
        <v>55</v>
      </c>
      <c>
        <f>(M393*21)/100</f>
      </c>
      <c t="s">
        <v>28</v>
      </c>
    </row>
    <row r="394" spans="1:5" ht="12.75">
      <c r="A394" s="35" t="s">
        <v>56</v>
      </c>
      <c r="E394" s="39" t="s">
        <v>215</v>
      </c>
    </row>
    <row r="395" spans="1:5" ht="12.75">
      <c r="A395" s="35" t="s">
        <v>57</v>
      </c>
      <c r="E395" s="40" t="s">
        <v>5</v>
      </c>
    </row>
    <row r="396" spans="1:5" ht="89.25">
      <c r="A396" t="s">
        <v>58</v>
      </c>
      <c r="E396" s="39" t="s">
        <v>216</v>
      </c>
    </row>
    <row r="397" spans="1:16" ht="12.75">
      <c r="A397" t="s">
        <v>50</v>
      </c>
      <c s="34" t="s">
        <v>728</v>
      </c>
      <c s="34" t="s">
        <v>729</v>
      </c>
      <c s="35" t="s">
        <v>5</v>
      </c>
      <c s="6" t="s">
        <v>219</v>
      </c>
      <c s="36" t="s">
        <v>54</v>
      </c>
      <c s="37">
        <v>1</v>
      </c>
      <c s="36">
        <v>0</v>
      </c>
      <c s="36">
        <f>ROUND(G397*H397,6)</f>
      </c>
      <c r="L397" s="38">
        <v>0</v>
      </c>
      <c s="32">
        <f>ROUND(ROUND(L397,2)*ROUND(G397,3),2)</f>
      </c>
      <c s="36" t="s">
        <v>55</v>
      </c>
      <c>
        <f>(M397*21)/100</f>
      </c>
      <c t="s">
        <v>28</v>
      </c>
    </row>
    <row r="398" spans="1:5" ht="12.75">
      <c r="A398" s="35" t="s">
        <v>56</v>
      </c>
      <c r="E398" s="39" t="s">
        <v>219</v>
      </c>
    </row>
    <row r="399" spans="1:5" ht="12.75">
      <c r="A399" s="35" t="s">
        <v>57</v>
      </c>
      <c r="E399" s="40" t="s">
        <v>5</v>
      </c>
    </row>
    <row r="400" spans="1:5" ht="12.75">
      <c r="A400" t="s">
        <v>58</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732</v>
      </c>
      <c r="E8" s="30" t="s">
        <v>731</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733</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38.25">
      <c r="A13" t="s">
        <v>58</v>
      </c>
      <c r="E13" s="39" t="s">
        <v>70</v>
      </c>
    </row>
    <row r="14" spans="1:13" ht="12.75">
      <c r="A14" t="s">
        <v>47</v>
      </c>
      <c r="C14" s="31" t="s">
        <v>48</v>
      </c>
      <c r="E14" s="33" t="s">
        <v>734</v>
      </c>
      <c r="J14" s="32">
        <f>0</f>
      </c>
      <c s="32">
        <f>0</f>
      </c>
      <c s="32">
        <f>0+L15+L19+L23+L27+L31+L35+L39+L43+L47+L51+L55+L59+L63+L67+L71+L75+L79</f>
      </c>
      <c s="32">
        <f>0+M15+M19+M23+M27+M31+M35+M39+M43+M47+M51+M55+M59+M63+M67+M71+M75+M79</f>
      </c>
    </row>
    <row r="15" spans="1:16" ht="25.5">
      <c r="A15" t="s">
        <v>50</v>
      </c>
      <c s="34" t="s">
        <v>28</v>
      </c>
      <c s="34" t="s">
        <v>735</v>
      </c>
      <c s="35" t="s">
        <v>5</v>
      </c>
      <c s="6" t="s">
        <v>736</v>
      </c>
      <c s="36" t="s">
        <v>54</v>
      </c>
      <c s="37">
        <v>13</v>
      </c>
      <c s="36">
        <v>0</v>
      </c>
      <c s="36">
        <f>ROUND(G15*H15,6)</f>
      </c>
      <c r="L15" s="38">
        <v>0</v>
      </c>
      <c s="32">
        <f>ROUND(ROUND(L15,2)*ROUND(G15,3),2)</f>
      </c>
      <c s="36" t="s">
        <v>55</v>
      </c>
      <c>
        <f>(M15*21)/100</f>
      </c>
      <c t="s">
        <v>28</v>
      </c>
    </row>
    <row r="16" spans="1:5" ht="25.5">
      <c r="A16" s="35" t="s">
        <v>56</v>
      </c>
      <c r="E16" s="39" t="s">
        <v>736</v>
      </c>
    </row>
    <row r="17" spans="1:5" ht="12.75">
      <c r="A17" s="35" t="s">
        <v>57</v>
      </c>
      <c r="E17" s="40" t="s">
        <v>5</v>
      </c>
    </row>
    <row r="18" spans="1:5" ht="63.75">
      <c r="A18" t="s">
        <v>58</v>
      </c>
      <c r="E18" s="39" t="s">
        <v>737</v>
      </c>
    </row>
    <row r="19" spans="1:16" ht="38.25">
      <c r="A19" t="s">
        <v>50</v>
      </c>
      <c s="34" t="s">
        <v>26</v>
      </c>
      <c s="34" t="s">
        <v>738</v>
      </c>
      <c s="35" t="s">
        <v>5</v>
      </c>
      <c s="6" t="s">
        <v>739</v>
      </c>
      <c s="36" t="s">
        <v>54</v>
      </c>
      <c s="37">
        <v>22</v>
      </c>
      <c s="36">
        <v>0</v>
      </c>
      <c s="36">
        <f>ROUND(G19*H19,6)</f>
      </c>
      <c r="L19" s="38">
        <v>0</v>
      </c>
      <c s="32">
        <f>ROUND(ROUND(L19,2)*ROUND(G19,3),2)</f>
      </c>
      <c s="36" t="s">
        <v>55</v>
      </c>
      <c>
        <f>(M19*21)/100</f>
      </c>
      <c t="s">
        <v>28</v>
      </c>
    </row>
    <row r="20" spans="1:5" ht="38.25">
      <c r="A20" s="35" t="s">
        <v>56</v>
      </c>
      <c r="E20" s="39" t="s">
        <v>740</v>
      </c>
    </row>
    <row r="21" spans="1:5" ht="12.75">
      <c r="A21" s="35" t="s">
        <v>57</v>
      </c>
      <c r="E21" s="40" t="s">
        <v>5</v>
      </c>
    </row>
    <row r="22" spans="1:5" ht="63.75">
      <c r="A22" t="s">
        <v>58</v>
      </c>
      <c r="E22" s="39" t="s">
        <v>737</v>
      </c>
    </row>
    <row r="23" spans="1:16" ht="38.25">
      <c r="A23" t="s">
        <v>50</v>
      </c>
      <c s="34" t="s">
        <v>82</v>
      </c>
      <c s="34" t="s">
        <v>741</v>
      </c>
      <c s="35" t="s">
        <v>5</v>
      </c>
      <c s="6" t="s">
        <v>742</v>
      </c>
      <c s="36" t="s">
        <v>54</v>
      </c>
      <c s="37">
        <v>1</v>
      </c>
      <c s="36">
        <v>0</v>
      </c>
      <c s="36">
        <f>ROUND(G23*H23,6)</f>
      </c>
      <c r="L23" s="38">
        <v>0</v>
      </c>
      <c s="32">
        <f>ROUND(ROUND(L23,2)*ROUND(G23,3),2)</f>
      </c>
      <c s="36" t="s">
        <v>55</v>
      </c>
      <c>
        <f>(M23*21)/100</f>
      </c>
      <c t="s">
        <v>28</v>
      </c>
    </row>
    <row r="24" spans="1:5" ht="38.25">
      <c r="A24" s="35" t="s">
        <v>56</v>
      </c>
      <c r="E24" s="39" t="s">
        <v>743</v>
      </c>
    </row>
    <row r="25" spans="1:5" ht="12.75">
      <c r="A25" s="35" t="s">
        <v>57</v>
      </c>
      <c r="E25" s="40" t="s">
        <v>5</v>
      </c>
    </row>
    <row r="26" spans="1:5" ht="63.75">
      <c r="A26" t="s">
        <v>58</v>
      </c>
      <c r="E26" s="39" t="s">
        <v>737</v>
      </c>
    </row>
    <row r="27" spans="1:16" ht="38.25">
      <c r="A27" t="s">
        <v>50</v>
      </c>
      <c s="34" t="s">
        <v>86</v>
      </c>
      <c s="34" t="s">
        <v>744</v>
      </c>
      <c s="35" t="s">
        <v>5</v>
      </c>
      <c s="6" t="s">
        <v>745</v>
      </c>
      <c s="36" t="s">
        <v>54</v>
      </c>
      <c s="37">
        <v>5</v>
      </c>
      <c s="36">
        <v>0</v>
      </c>
      <c s="36">
        <f>ROUND(G27*H27,6)</f>
      </c>
      <c r="L27" s="38">
        <v>0</v>
      </c>
      <c s="32">
        <f>ROUND(ROUND(L27,2)*ROUND(G27,3),2)</f>
      </c>
      <c s="36" t="s">
        <v>55</v>
      </c>
      <c>
        <f>(M27*21)/100</f>
      </c>
      <c t="s">
        <v>28</v>
      </c>
    </row>
    <row r="28" spans="1:5" ht="38.25">
      <c r="A28" s="35" t="s">
        <v>56</v>
      </c>
      <c r="E28" s="39" t="s">
        <v>745</v>
      </c>
    </row>
    <row r="29" spans="1:5" ht="12.75">
      <c r="A29" s="35" t="s">
        <v>57</v>
      </c>
      <c r="E29" s="40" t="s">
        <v>5</v>
      </c>
    </row>
    <row r="30" spans="1:5" ht="63.75">
      <c r="A30" t="s">
        <v>58</v>
      </c>
      <c r="E30" s="39" t="s">
        <v>737</v>
      </c>
    </row>
    <row r="31" spans="1:16" ht="25.5">
      <c r="A31" t="s">
        <v>50</v>
      </c>
      <c s="34" t="s">
        <v>27</v>
      </c>
      <c s="34" t="s">
        <v>746</v>
      </c>
      <c s="35" t="s">
        <v>5</v>
      </c>
      <c s="6" t="s">
        <v>747</v>
      </c>
      <c s="36" t="s">
        <v>54</v>
      </c>
      <c s="37">
        <v>12</v>
      </c>
      <c s="36">
        <v>0</v>
      </c>
      <c s="36">
        <f>ROUND(G31*H31,6)</f>
      </c>
      <c r="L31" s="38">
        <v>0</v>
      </c>
      <c s="32">
        <f>ROUND(ROUND(L31,2)*ROUND(G31,3),2)</f>
      </c>
      <c s="36" t="s">
        <v>55</v>
      </c>
      <c>
        <f>(M31*21)/100</f>
      </c>
      <c t="s">
        <v>28</v>
      </c>
    </row>
    <row r="32" spans="1:5" ht="25.5">
      <c r="A32" s="35" t="s">
        <v>56</v>
      </c>
      <c r="E32" s="39" t="s">
        <v>747</v>
      </c>
    </row>
    <row r="33" spans="1:5" ht="12.75">
      <c r="A33" s="35" t="s">
        <v>57</v>
      </c>
      <c r="E33" s="40" t="s">
        <v>5</v>
      </c>
    </row>
    <row r="34" spans="1:5" ht="63.75">
      <c r="A34" t="s">
        <v>58</v>
      </c>
      <c r="E34" s="39" t="s">
        <v>737</v>
      </c>
    </row>
    <row r="35" spans="1:16" ht="25.5">
      <c r="A35" t="s">
        <v>50</v>
      </c>
      <c s="34" t="s">
        <v>93</v>
      </c>
      <c s="34" t="s">
        <v>748</v>
      </c>
      <c s="35" t="s">
        <v>5</v>
      </c>
      <c s="6" t="s">
        <v>749</v>
      </c>
      <c s="36" t="s">
        <v>54</v>
      </c>
      <c s="37">
        <v>6</v>
      </c>
      <c s="36">
        <v>0</v>
      </c>
      <c s="36">
        <f>ROUND(G35*H35,6)</f>
      </c>
      <c r="L35" s="38">
        <v>0</v>
      </c>
      <c s="32">
        <f>ROUND(ROUND(L35,2)*ROUND(G35,3),2)</f>
      </c>
      <c s="36" t="s">
        <v>55</v>
      </c>
      <c>
        <f>(M35*21)/100</f>
      </c>
      <c t="s">
        <v>28</v>
      </c>
    </row>
    <row r="36" spans="1:5" ht="25.5">
      <c r="A36" s="35" t="s">
        <v>56</v>
      </c>
      <c r="E36" s="39" t="s">
        <v>749</v>
      </c>
    </row>
    <row r="37" spans="1:5" ht="12.75">
      <c r="A37" s="35" t="s">
        <v>57</v>
      </c>
      <c r="E37" s="40" t="s">
        <v>5</v>
      </c>
    </row>
    <row r="38" spans="1:5" ht="63.75">
      <c r="A38" t="s">
        <v>58</v>
      </c>
      <c r="E38" s="39" t="s">
        <v>737</v>
      </c>
    </row>
    <row r="39" spans="1:16" ht="25.5">
      <c r="A39" t="s">
        <v>50</v>
      </c>
      <c s="34" t="s">
        <v>97</v>
      </c>
      <c s="34" t="s">
        <v>750</v>
      </c>
      <c s="35" t="s">
        <v>5</v>
      </c>
      <c s="6" t="s">
        <v>751</v>
      </c>
      <c s="36" t="s">
        <v>255</v>
      </c>
      <c s="37">
        <v>3100</v>
      </c>
      <c s="36">
        <v>0</v>
      </c>
      <c s="36">
        <f>ROUND(G39*H39,6)</f>
      </c>
      <c r="L39" s="38">
        <v>0</v>
      </c>
      <c s="32">
        <f>ROUND(ROUND(L39,2)*ROUND(G39,3),2)</f>
      </c>
      <c s="36" t="s">
        <v>55</v>
      </c>
      <c>
        <f>(M39*21)/100</f>
      </c>
      <c t="s">
        <v>28</v>
      </c>
    </row>
    <row r="40" spans="1:5" ht="25.5">
      <c r="A40" s="35" t="s">
        <v>56</v>
      </c>
      <c r="E40" s="39" t="s">
        <v>751</v>
      </c>
    </row>
    <row r="41" spans="1:5" ht="12.75">
      <c r="A41" s="35" t="s">
        <v>57</v>
      </c>
      <c r="E41" s="40" t="s">
        <v>5</v>
      </c>
    </row>
    <row r="42" spans="1:5" ht="89.25">
      <c r="A42" t="s">
        <v>58</v>
      </c>
      <c r="E42" s="39" t="s">
        <v>752</v>
      </c>
    </row>
    <row r="43" spans="1:16" ht="25.5">
      <c r="A43" t="s">
        <v>50</v>
      </c>
      <c s="34" t="s">
        <v>65</v>
      </c>
      <c s="34" t="s">
        <v>753</v>
      </c>
      <c s="35" t="s">
        <v>5</v>
      </c>
      <c s="6" t="s">
        <v>754</v>
      </c>
      <c s="36" t="s">
        <v>255</v>
      </c>
      <c s="37">
        <v>930</v>
      </c>
      <c s="36">
        <v>0</v>
      </c>
      <c s="36">
        <f>ROUND(G43*H43,6)</f>
      </c>
      <c r="L43" s="38">
        <v>0</v>
      </c>
      <c s="32">
        <f>ROUND(ROUND(L43,2)*ROUND(G43,3),2)</f>
      </c>
      <c s="36" t="s">
        <v>55</v>
      </c>
      <c>
        <f>(M43*21)/100</f>
      </c>
      <c t="s">
        <v>28</v>
      </c>
    </row>
    <row r="44" spans="1:5" ht="25.5">
      <c r="A44" s="35" t="s">
        <v>56</v>
      </c>
      <c r="E44" s="39" t="s">
        <v>754</v>
      </c>
    </row>
    <row r="45" spans="1:5" ht="12.75">
      <c r="A45" s="35" t="s">
        <v>57</v>
      </c>
      <c r="E45" s="40" t="s">
        <v>5</v>
      </c>
    </row>
    <row r="46" spans="1:5" ht="89.25">
      <c r="A46" t="s">
        <v>58</v>
      </c>
      <c r="E46" s="39" t="s">
        <v>755</v>
      </c>
    </row>
    <row r="47" spans="1:16" ht="12.75">
      <c r="A47" t="s">
        <v>50</v>
      </c>
      <c s="34" t="s">
        <v>103</v>
      </c>
      <c s="34" t="s">
        <v>756</v>
      </c>
      <c s="35" t="s">
        <v>5</v>
      </c>
      <c s="6" t="s">
        <v>594</v>
      </c>
      <c s="36" t="s">
        <v>255</v>
      </c>
      <c s="37">
        <v>620</v>
      </c>
      <c s="36">
        <v>0</v>
      </c>
      <c s="36">
        <f>ROUND(G47*H47,6)</f>
      </c>
      <c r="L47" s="38">
        <v>0</v>
      </c>
      <c s="32">
        <f>ROUND(ROUND(L47,2)*ROUND(G47,3),2)</f>
      </c>
      <c s="36" t="s">
        <v>55</v>
      </c>
      <c>
        <f>(M47*21)/100</f>
      </c>
      <c t="s">
        <v>28</v>
      </c>
    </row>
    <row r="48" spans="1:5" ht="12.75">
      <c r="A48" s="35" t="s">
        <v>56</v>
      </c>
      <c r="E48" s="39" t="s">
        <v>594</v>
      </c>
    </row>
    <row r="49" spans="1:5" ht="12.75">
      <c r="A49" s="35" t="s">
        <v>57</v>
      </c>
      <c r="E49" s="40" t="s">
        <v>5</v>
      </c>
    </row>
    <row r="50" spans="1:5" ht="63.75">
      <c r="A50" t="s">
        <v>58</v>
      </c>
      <c r="E50" s="39" t="s">
        <v>757</v>
      </c>
    </row>
    <row r="51" spans="1:16" ht="12.75">
      <c r="A51" t="s">
        <v>50</v>
      </c>
      <c s="34" t="s">
        <v>107</v>
      </c>
      <c s="34" t="s">
        <v>758</v>
      </c>
      <c s="35" t="s">
        <v>5</v>
      </c>
      <c s="6" t="s">
        <v>759</v>
      </c>
      <c s="36" t="s">
        <v>54</v>
      </c>
      <c s="37">
        <v>130</v>
      </c>
      <c s="36">
        <v>0</v>
      </c>
      <c s="36">
        <f>ROUND(G51*H51,6)</f>
      </c>
      <c r="L51" s="38">
        <v>0</v>
      </c>
      <c s="32">
        <f>ROUND(ROUND(L51,2)*ROUND(G51,3),2)</f>
      </c>
      <c s="36" t="s">
        <v>55</v>
      </c>
      <c>
        <f>(M51*21)/100</f>
      </c>
      <c t="s">
        <v>28</v>
      </c>
    </row>
    <row r="52" spans="1:5" ht="12.75">
      <c r="A52" s="35" t="s">
        <v>56</v>
      </c>
      <c r="E52" s="39" t="s">
        <v>759</v>
      </c>
    </row>
    <row r="53" spans="1:5" ht="12.75">
      <c r="A53" s="35" t="s">
        <v>57</v>
      </c>
      <c r="E53" s="40" t="s">
        <v>5</v>
      </c>
    </row>
    <row r="54" spans="1:5" ht="63.75">
      <c r="A54" t="s">
        <v>58</v>
      </c>
      <c r="E54" s="39" t="s">
        <v>760</v>
      </c>
    </row>
    <row r="55" spans="1:16" ht="12.75">
      <c r="A55" t="s">
        <v>50</v>
      </c>
      <c s="34" t="s">
        <v>110</v>
      </c>
      <c s="34" t="s">
        <v>761</v>
      </c>
      <c s="35" t="s">
        <v>5</v>
      </c>
      <c s="6" t="s">
        <v>762</v>
      </c>
      <c s="36" t="s">
        <v>54</v>
      </c>
      <c s="37">
        <v>1</v>
      </c>
      <c s="36">
        <v>0</v>
      </c>
      <c s="36">
        <f>ROUND(G55*H55,6)</f>
      </c>
      <c r="L55" s="38">
        <v>0</v>
      </c>
      <c s="32">
        <f>ROUND(ROUND(L55,2)*ROUND(G55,3),2)</f>
      </c>
      <c s="36" t="s">
        <v>55</v>
      </c>
      <c>
        <f>(M55*21)/100</f>
      </c>
      <c t="s">
        <v>28</v>
      </c>
    </row>
    <row r="56" spans="1:5" ht="12.75">
      <c r="A56" s="35" t="s">
        <v>56</v>
      </c>
      <c r="E56" s="39" t="s">
        <v>762</v>
      </c>
    </row>
    <row r="57" spans="1:5" ht="12.75">
      <c r="A57" s="35" t="s">
        <v>57</v>
      </c>
      <c r="E57" s="40" t="s">
        <v>5</v>
      </c>
    </row>
    <row r="58" spans="1:5" ht="63.75">
      <c r="A58" t="s">
        <v>58</v>
      </c>
      <c r="E58" s="39" t="s">
        <v>763</v>
      </c>
    </row>
    <row r="59" spans="1:16" ht="12.75">
      <c r="A59" t="s">
        <v>50</v>
      </c>
      <c s="34" t="s">
        <v>113</v>
      </c>
      <c s="34" t="s">
        <v>764</v>
      </c>
      <c s="35" t="s">
        <v>5</v>
      </c>
      <c s="6" t="s">
        <v>765</v>
      </c>
      <c s="36" t="s">
        <v>54</v>
      </c>
      <c s="37">
        <v>7</v>
      </c>
      <c s="36">
        <v>0</v>
      </c>
      <c s="36">
        <f>ROUND(G59*H59,6)</f>
      </c>
      <c r="L59" s="38">
        <v>0</v>
      </c>
      <c s="32">
        <f>ROUND(ROUND(L59,2)*ROUND(G59,3),2)</f>
      </c>
      <c s="36" t="s">
        <v>55</v>
      </c>
      <c>
        <f>(M59*21)/100</f>
      </c>
      <c t="s">
        <v>28</v>
      </c>
    </row>
    <row r="60" spans="1:5" ht="12.75">
      <c r="A60" s="35" t="s">
        <v>56</v>
      </c>
      <c r="E60" s="39" t="s">
        <v>765</v>
      </c>
    </row>
    <row r="61" spans="1:5" ht="12.75">
      <c r="A61" s="35" t="s">
        <v>57</v>
      </c>
      <c r="E61" s="40" t="s">
        <v>5</v>
      </c>
    </row>
    <row r="62" spans="1:5" ht="63.75">
      <c r="A62" t="s">
        <v>58</v>
      </c>
      <c r="E62" s="39" t="s">
        <v>766</v>
      </c>
    </row>
    <row r="63" spans="1:16" ht="25.5">
      <c r="A63" t="s">
        <v>50</v>
      </c>
      <c s="34" t="s">
        <v>116</v>
      </c>
      <c s="34" t="s">
        <v>767</v>
      </c>
      <c s="35" t="s">
        <v>5</v>
      </c>
      <c s="6" t="s">
        <v>768</v>
      </c>
      <c s="36" t="s">
        <v>255</v>
      </c>
      <c s="37">
        <v>69</v>
      </c>
      <c s="36">
        <v>0</v>
      </c>
      <c s="36">
        <f>ROUND(G63*H63,6)</f>
      </c>
      <c r="L63" s="38">
        <v>0</v>
      </c>
      <c s="32">
        <f>ROUND(ROUND(L63,2)*ROUND(G63,3),2)</f>
      </c>
      <c s="36" t="s">
        <v>55</v>
      </c>
      <c>
        <f>(M63*21)/100</f>
      </c>
      <c t="s">
        <v>28</v>
      </c>
    </row>
    <row r="64" spans="1:5" ht="25.5">
      <c r="A64" s="35" t="s">
        <v>56</v>
      </c>
      <c r="E64" s="39" t="s">
        <v>768</v>
      </c>
    </row>
    <row r="65" spans="1:5" ht="12.75">
      <c r="A65" s="35" t="s">
        <v>57</v>
      </c>
      <c r="E65" s="40" t="s">
        <v>5</v>
      </c>
    </row>
    <row r="66" spans="1:5" ht="114.75">
      <c r="A66" t="s">
        <v>58</v>
      </c>
      <c r="E66" s="39" t="s">
        <v>769</v>
      </c>
    </row>
    <row r="67" spans="1:16" ht="12.75">
      <c r="A67" t="s">
        <v>50</v>
      </c>
      <c s="34" t="s">
        <v>120</v>
      </c>
      <c s="34" t="s">
        <v>770</v>
      </c>
      <c s="35" t="s">
        <v>5</v>
      </c>
      <c s="6" t="s">
        <v>771</v>
      </c>
      <c s="36" t="s">
        <v>255</v>
      </c>
      <c s="37">
        <v>75</v>
      </c>
      <c s="36">
        <v>0</v>
      </c>
      <c s="36">
        <f>ROUND(G67*H67,6)</f>
      </c>
      <c r="L67" s="38">
        <v>0</v>
      </c>
      <c s="32">
        <f>ROUND(ROUND(L67,2)*ROUND(G67,3),2)</f>
      </c>
      <c s="36" t="s">
        <v>55</v>
      </c>
      <c>
        <f>(M67*21)/100</f>
      </c>
      <c t="s">
        <v>28</v>
      </c>
    </row>
    <row r="68" spans="1:5" ht="12.75">
      <c r="A68" s="35" t="s">
        <v>56</v>
      </c>
      <c r="E68" s="39" t="s">
        <v>771</v>
      </c>
    </row>
    <row r="69" spans="1:5" ht="12.75">
      <c r="A69" s="35" t="s">
        <v>57</v>
      </c>
      <c r="E69" s="40" t="s">
        <v>5</v>
      </c>
    </row>
    <row r="70" spans="1:5" ht="114.75">
      <c r="A70" t="s">
        <v>58</v>
      </c>
      <c r="E70" s="39" t="s">
        <v>772</v>
      </c>
    </row>
    <row r="71" spans="1:16" ht="12.75">
      <c r="A71" t="s">
        <v>50</v>
      </c>
      <c s="34" t="s">
        <v>124</v>
      </c>
      <c s="34" t="s">
        <v>773</v>
      </c>
      <c s="35" t="s">
        <v>5</v>
      </c>
      <c s="6" t="s">
        <v>774</v>
      </c>
      <c s="36" t="s">
        <v>54</v>
      </c>
      <c s="37">
        <v>25</v>
      </c>
      <c s="36">
        <v>0</v>
      </c>
      <c s="36">
        <f>ROUND(G71*H71,6)</f>
      </c>
      <c r="L71" s="38">
        <v>0</v>
      </c>
      <c s="32">
        <f>ROUND(ROUND(L71,2)*ROUND(G71,3),2)</f>
      </c>
      <c s="36" t="s">
        <v>55</v>
      </c>
      <c>
        <f>(M71*21)/100</f>
      </c>
      <c t="s">
        <v>28</v>
      </c>
    </row>
    <row r="72" spans="1:5" ht="12.75">
      <c r="A72" s="35" t="s">
        <v>56</v>
      </c>
      <c r="E72" s="39" t="s">
        <v>774</v>
      </c>
    </row>
    <row r="73" spans="1:5" ht="12.75">
      <c r="A73" s="35" t="s">
        <v>57</v>
      </c>
      <c r="E73" s="40" t="s">
        <v>5</v>
      </c>
    </row>
    <row r="74" spans="1:5" ht="114.75">
      <c r="A74" t="s">
        <v>58</v>
      </c>
      <c r="E74" s="39" t="s">
        <v>775</v>
      </c>
    </row>
    <row r="75" spans="1:16" ht="12.75">
      <c r="A75" t="s">
        <v>50</v>
      </c>
      <c s="34" t="s">
        <v>128</v>
      </c>
      <c s="34" t="s">
        <v>776</v>
      </c>
      <c s="35" t="s">
        <v>5</v>
      </c>
      <c s="6" t="s">
        <v>777</v>
      </c>
      <c s="36" t="s">
        <v>255</v>
      </c>
      <c s="37">
        <v>15</v>
      </c>
      <c s="36">
        <v>0</v>
      </c>
      <c s="36">
        <f>ROUND(G75*H75,6)</f>
      </c>
      <c r="L75" s="38">
        <v>0</v>
      </c>
      <c s="32">
        <f>ROUND(ROUND(L75,2)*ROUND(G75,3),2)</f>
      </c>
      <c s="36" t="s">
        <v>55</v>
      </c>
      <c>
        <f>(M75*21)/100</f>
      </c>
      <c t="s">
        <v>28</v>
      </c>
    </row>
    <row r="76" spans="1:5" ht="12.75">
      <c r="A76" s="35" t="s">
        <v>56</v>
      </c>
      <c r="E76" s="39" t="s">
        <v>777</v>
      </c>
    </row>
    <row r="77" spans="1:5" ht="12.75">
      <c r="A77" s="35" t="s">
        <v>57</v>
      </c>
      <c r="E77" s="40" t="s">
        <v>5</v>
      </c>
    </row>
    <row r="78" spans="1:5" ht="63.75">
      <c r="A78" t="s">
        <v>58</v>
      </c>
      <c r="E78" s="39" t="s">
        <v>778</v>
      </c>
    </row>
    <row r="79" spans="1:16" ht="12.75">
      <c r="A79" t="s">
        <v>50</v>
      </c>
      <c s="34" t="s">
        <v>131</v>
      </c>
      <c s="34" t="s">
        <v>779</v>
      </c>
      <c s="35" t="s">
        <v>5</v>
      </c>
      <c s="6" t="s">
        <v>780</v>
      </c>
      <c s="36" t="s">
        <v>255</v>
      </c>
      <c s="37">
        <v>15</v>
      </c>
      <c s="36">
        <v>0</v>
      </c>
      <c s="36">
        <f>ROUND(G79*H79,6)</f>
      </c>
      <c r="L79" s="38">
        <v>0</v>
      </c>
      <c s="32">
        <f>ROUND(ROUND(L79,2)*ROUND(G79,3),2)</f>
      </c>
      <c s="36" t="s">
        <v>55</v>
      </c>
      <c>
        <f>(M79*21)/100</f>
      </c>
      <c t="s">
        <v>28</v>
      </c>
    </row>
    <row r="80" spans="1:5" ht="12.75">
      <c r="A80" s="35" t="s">
        <v>56</v>
      </c>
      <c r="E80" s="39" t="s">
        <v>780</v>
      </c>
    </row>
    <row r="81" spans="1:5" ht="12.75">
      <c r="A81" s="35" t="s">
        <v>57</v>
      </c>
      <c r="E81" s="40" t="s">
        <v>5</v>
      </c>
    </row>
    <row r="82" spans="1:5" ht="38.25">
      <c r="A82" t="s">
        <v>58</v>
      </c>
      <c r="E82" s="39" t="s">
        <v>781</v>
      </c>
    </row>
    <row r="83" spans="1:13" ht="12.75">
      <c r="A83" t="s">
        <v>47</v>
      </c>
      <c r="C83" s="31" t="s">
        <v>77</v>
      </c>
      <c r="E83" s="33" t="s">
        <v>782</v>
      </c>
      <c r="J83" s="32">
        <f>0</f>
      </c>
      <c s="32">
        <f>0</f>
      </c>
      <c s="32">
        <f>0+L84+L88+L92+L96+L100+L104+L108+L112+L116</f>
      </c>
      <c s="32">
        <f>0+M84+M88+M92+M96+M100+M104+M108+M112+M116</f>
      </c>
    </row>
    <row r="84" spans="1:16" ht="25.5">
      <c r="A84" t="s">
        <v>50</v>
      </c>
      <c s="34" t="s">
        <v>135</v>
      </c>
      <c s="34" t="s">
        <v>783</v>
      </c>
      <c s="35" t="s">
        <v>5</v>
      </c>
      <c s="6" t="s">
        <v>784</v>
      </c>
      <c s="36" t="s">
        <v>54</v>
      </c>
      <c s="37">
        <v>1</v>
      </c>
      <c s="36">
        <v>0</v>
      </c>
      <c s="36">
        <f>ROUND(G84*H84,6)</f>
      </c>
      <c r="L84" s="38">
        <v>0</v>
      </c>
      <c s="32">
        <f>ROUND(ROUND(L84,2)*ROUND(G84,3),2)</f>
      </c>
      <c s="36" t="s">
        <v>55</v>
      </c>
      <c>
        <f>(M84*21)/100</f>
      </c>
      <c t="s">
        <v>28</v>
      </c>
    </row>
    <row r="85" spans="1:5" ht="25.5">
      <c r="A85" s="35" t="s">
        <v>56</v>
      </c>
      <c r="E85" s="39" t="s">
        <v>784</v>
      </c>
    </row>
    <row r="86" spans="1:5" ht="12.75">
      <c r="A86" s="35" t="s">
        <v>57</v>
      </c>
      <c r="E86" s="40" t="s">
        <v>5</v>
      </c>
    </row>
    <row r="87" spans="1:5" ht="38.25">
      <c r="A87" t="s">
        <v>58</v>
      </c>
      <c r="E87" s="39" t="s">
        <v>785</v>
      </c>
    </row>
    <row r="88" spans="1:16" ht="25.5">
      <c r="A88" t="s">
        <v>50</v>
      </c>
      <c s="34" t="s">
        <v>138</v>
      </c>
      <c s="34" t="s">
        <v>786</v>
      </c>
      <c s="35" t="s">
        <v>5</v>
      </c>
      <c s="6" t="s">
        <v>787</v>
      </c>
      <c s="36" t="s">
        <v>54</v>
      </c>
      <c s="37">
        <v>1</v>
      </c>
      <c s="36">
        <v>0</v>
      </c>
      <c s="36">
        <f>ROUND(G88*H88,6)</f>
      </c>
      <c r="L88" s="38">
        <v>0</v>
      </c>
      <c s="32">
        <f>ROUND(ROUND(L88,2)*ROUND(G88,3),2)</f>
      </c>
      <c s="36" t="s">
        <v>55</v>
      </c>
      <c>
        <f>(M88*21)/100</f>
      </c>
      <c t="s">
        <v>28</v>
      </c>
    </row>
    <row r="89" spans="1:5" ht="25.5">
      <c r="A89" s="35" t="s">
        <v>56</v>
      </c>
      <c r="E89" s="39" t="s">
        <v>787</v>
      </c>
    </row>
    <row r="90" spans="1:5" ht="12.75">
      <c r="A90" s="35" t="s">
        <v>57</v>
      </c>
      <c r="E90" s="40" t="s">
        <v>5</v>
      </c>
    </row>
    <row r="91" spans="1:5" ht="38.25">
      <c r="A91" t="s">
        <v>58</v>
      </c>
      <c r="E91" s="39" t="s">
        <v>788</v>
      </c>
    </row>
    <row r="92" spans="1:16" ht="25.5">
      <c r="A92" t="s">
        <v>50</v>
      </c>
      <c s="34" t="s">
        <v>142</v>
      </c>
      <c s="34" t="s">
        <v>789</v>
      </c>
      <c s="35" t="s">
        <v>5</v>
      </c>
      <c s="6" t="s">
        <v>790</v>
      </c>
      <c s="36" t="s">
        <v>54</v>
      </c>
      <c s="37">
        <v>1</v>
      </c>
      <c s="36">
        <v>0</v>
      </c>
      <c s="36">
        <f>ROUND(G92*H92,6)</f>
      </c>
      <c r="L92" s="38">
        <v>0</v>
      </c>
      <c s="32">
        <f>ROUND(ROUND(L92,2)*ROUND(G92,3),2)</f>
      </c>
      <c s="36" t="s">
        <v>55</v>
      </c>
      <c>
        <f>(M92*21)/100</f>
      </c>
      <c t="s">
        <v>28</v>
      </c>
    </row>
    <row r="93" spans="1:5" ht="25.5">
      <c r="A93" s="35" t="s">
        <v>56</v>
      </c>
      <c r="E93" s="39" t="s">
        <v>790</v>
      </c>
    </row>
    <row r="94" spans="1:5" ht="12.75">
      <c r="A94" s="35" t="s">
        <v>57</v>
      </c>
      <c r="E94" s="40" t="s">
        <v>5</v>
      </c>
    </row>
    <row r="95" spans="1:5" ht="38.25">
      <c r="A95" t="s">
        <v>58</v>
      </c>
      <c r="E95" s="39" t="s">
        <v>788</v>
      </c>
    </row>
    <row r="96" spans="1:16" ht="12.75">
      <c r="A96" t="s">
        <v>50</v>
      </c>
      <c s="34" t="s">
        <v>146</v>
      </c>
      <c s="34" t="s">
        <v>791</v>
      </c>
      <c s="35" t="s">
        <v>5</v>
      </c>
      <c s="6" t="s">
        <v>792</v>
      </c>
      <c s="36" t="s">
        <v>54</v>
      </c>
      <c s="37">
        <v>3</v>
      </c>
      <c s="36">
        <v>0</v>
      </c>
      <c s="36">
        <f>ROUND(G96*H96,6)</f>
      </c>
      <c r="L96" s="38">
        <v>0</v>
      </c>
      <c s="32">
        <f>ROUND(ROUND(L96,2)*ROUND(G96,3),2)</f>
      </c>
      <c s="36" t="s">
        <v>55</v>
      </c>
      <c>
        <f>(M96*21)/100</f>
      </c>
      <c t="s">
        <v>28</v>
      </c>
    </row>
    <row r="97" spans="1:5" ht="12.75">
      <c r="A97" s="35" t="s">
        <v>56</v>
      </c>
      <c r="E97" s="39" t="s">
        <v>792</v>
      </c>
    </row>
    <row r="98" spans="1:5" ht="12.75">
      <c r="A98" s="35" t="s">
        <v>57</v>
      </c>
      <c r="E98" s="40" t="s">
        <v>5</v>
      </c>
    </row>
    <row r="99" spans="1:5" ht="63.75">
      <c r="A99" t="s">
        <v>58</v>
      </c>
      <c r="E99" s="39" t="s">
        <v>793</v>
      </c>
    </row>
    <row r="100" spans="1:16" ht="12.75">
      <c r="A100" t="s">
        <v>50</v>
      </c>
      <c s="34" t="s">
        <v>149</v>
      </c>
      <c s="34" t="s">
        <v>794</v>
      </c>
      <c s="35" t="s">
        <v>5</v>
      </c>
      <c s="6" t="s">
        <v>795</v>
      </c>
      <c s="36" t="s">
        <v>54</v>
      </c>
      <c s="37">
        <v>2</v>
      </c>
      <c s="36">
        <v>0</v>
      </c>
      <c s="36">
        <f>ROUND(G100*H100,6)</f>
      </c>
      <c r="L100" s="38">
        <v>0</v>
      </c>
      <c s="32">
        <f>ROUND(ROUND(L100,2)*ROUND(G100,3),2)</f>
      </c>
      <c s="36" t="s">
        <v>55</v>
      </c>
      <c>
        <f>(M100*21)/100</f>
      </c>
      <c t="s">
        <v>28</v>
      </c>
    </row>
    <row r="101" spans="1:5" ht="12.75">
      <c r="A101" s="35" t="s">
        <v>56</v>
      </c>
      <c r="E101" s="39" t="s">
        <v>795</v>
      </c>
    </row>
    <row r="102" spans="1:5" ht="12.75">
      <c r="A102" s="35" t="s">
        <v>57</v>
      </c>
      <c r="E102" s="40" t="s">
        <v>5</v>
      </c>
    </row>
    <row r="103" spans="1:5" ht="63.75">
      <c r="A103" t="s">
        <v>58</v>
      </c>
      <c r="E103" s="39" t="s">
        <v>793</v>
      </c>
    </row>
    <row r="104" spans="1:16" ht="12.75">
      <c r="A104" t="s">
        <v>50</v>
      </c>
      <c s="34" t="s">
        <v>152</v>
      </c>
      <c s="34" t="s">
        <v>796</v>
      </c>
      <c s="35" t="s">
        <v>5</v>
      </c>
      <c s="6" t="s">
        <v>797</v>
      </c>
      <c s="36" t="s">
        <v>54</v>
      </c>
      <c s="37">
        <v>1</v>
      </c>
      <c s="36">
        <v>0</v>
      </c>
      <c s="36">
        <f>ROUND(G104*H104,6)</f>
      </c>
      <c r="L104" s="38">
        <v>0</v>
      </c>
      <c s="32">
        <f>ROUND(ROUND(L104,2)*ROUND(G104,3),2)</f>
      </c>
      <c s="36" t="s">
        <v>55</v>
      </c>
      <c>
        <f>(M104*21)/100</f>
      </c>
      <c t="s">
        <v>28</v>
      </c>
    </row>
    <row r="105" spans="1:5" ht="12.75">
      <c r="A105" s="35" t="s">
        <v>56</v>
      </c>
      <c r="E105" s="39" t="s">
        <v>797</v>
      </c>
    </row>
    <row r="106" spans="1:5" ht="12.75">
      <c r="A106" s="35" t="s">
        <v>57</v>
      </c>
      <c r="E106" s="40" t="s">
        <v>5</v>
      </c>
    </row>
    <row r="107" spans="1:5" ht="63.75">
      <c r="A107" t="s">
        <v>58</v>
      </c>
      <c r="E107" s="39" t="s">
        <v>798</v>
      </c>
    </row>
    <row r="108" spans="1:16" ht="12.75">
      <c r="A108" t="s">
        <v>50</v>
      </c>
      <c s="34" t="s">
        <v>155</v>
      </c>
      <c s="34" t="s">
        <v>799</v>
      </c>
      <c s="35" t="s">
        <v>5</v>
      </c>
      <c s="6" t="s">
        <v>800</v>
      </c>
      <c s="36" t="s">
        <v>54</v>
      </c>
      <c s="37">
        <v>1</v>
      </c>
      <c s="36">
        <v>0</v>
      </c>
      <c s="36">
        <f>ROUND(G108*H108,6)</f>
      </c>
      <c r="L108" s="38">
        <v>0</v>
      </c>
      <c s="32">
        <f>ROUND(ROUND(L108,2)*ROUND(G108,3),2)</f>
      </c>
      <c s="36" t="s">
        <v>55</v>
      </c>
      <c>
        <f>(M108*21)/100</f>
      </c>
      <c t="s">
        <v>28</v>
      </c>
    </row>
    <row r="109" spans="1:5" ht="12.75">
      <c r="A109" s="35" t="s">
        <v>56</v>
      </c>
      <c r="E109" s="39" t="s">
        <v>800</v>
      </c>
    </row>
    <row r="110" spans="1:5" ht="12.75">
      <c r="A110" s="35" t="s">
        <v>57</v>
      </c>
      <c r="E110" s="40" t="s">
        <v>5</v>
      </c>
    </row>
    <row r="111" spans="1:5" ht="63.75">
      <c r="A111" t="s">
        <v>58</v>
      </c>
      <c r="E111" s="39" t="s">
        <v>801</v>
      </c>
    </row>
    <row r="112" spans="1:16" ht="12.75">
      <c r="A112" t="s">
        <v>50</v>
      </c>
      <c s="34" t="s">
        <v>158</v>
      </c>
      <c s="34" t="s">
        <v>802</v>
      </c>
      <c s="35" t="s">
        <v>5</v>
      </c>
      <c s="6" t="s">
        <v>803</v>
      </c>
      <c s="36" t="s">
        <v>54</v>
      </c>
      <c s="37">
        <v>1</v>
      </c>
      <c s="36">
        <v>0</v>
      </c>
      <c s="36">
        <f>ROUND(G112*H112,6)</f>
      </c>
      <c r="L112" s="38">
        <v>0</v>
      </c>
      <c s="32">
        <f>ROUND(ROUND(L112,2)*ROUND(G112,3),2)</f>
      </c>
      <c s="36" t="s">
        <v>55</v>
      </c>
      <c>
        <f>(M112*21)/100</f>
      </c>
      <c t="s">
        <v>28</v>
      </c>
    </row>
    <row r="113" spans="1:5" ht="12.75">
      <c r="A113" s="35" t="s">
        <v>56</v>
      </c>
      <c r="E113" s="39" t="s">
        <v>803</v>
      </c>
    </row>
    <row r="114" spans="1:5" ht="12.75">
      <c r="A114" s="35" t="s">
        <v>57</v>
      </c>
      <c r="E114" s="40" t="s">
        <v>5</v>
      </c>
    </row>
    <row r="115" spans="1:5" ht="89.25">
      <c r="A115" t="s">
        <v>58</v>
      </c>
      <c r="E115" s="39" t="s">
        <v>804</v>
      </c>
    </row>
    <row r="116" spans="1:16" ht="12.75">
      <c r="A116" t="s">
        <v>50</v>
      </c>
      <c s="34" t="s">
        <v>161</v>
      </c>
      <c s="34" t="s">
        <v>805</v>
      </c>
      <c s="35" t="s">
        <v>5</v>
      </c>
      <c s="6" t="s">
        <v>806</v>
      </c>
      <c s="36" t="s">
        <v>54</v>
      </c>
      <c s="37">
        <v>1</v>
      </c>
      <c s="36">
        <v>0</v>
      </c>
      <c s="36">
        <f>ROUND(G116*H116,6)</f>
      </c>
      <c r="L116" s="38">
        <v>0</v>
      </c>
      <c s="32">
        <f>ROUND(ROUND(L116,2)*ROUND(G116,3),2)</f>
      </c>
      <c s="36" t="s">
        <v>55</v>
      </c>
      <c>
        <f>(M116*21)/100</f>
      </c>
      <c t="s">
        <v>28</v>
      </c>
    </row>
    <row r="117" spans="1:5" ht="12.75">
      <c r="A117" s="35" t="s">
        <v>56</v>
      </c>
      <c r="E117" s="39" t="s">
        <v>806</v>
      </c>
    </row>
    <row r="118" spans="1:5" ht="12.75">
      <c r="A118" s="35" t="s">
        <v>57</v>
      </c>
      <c r="E118" s="40" t="s">
        <v>5</v>
      </c>
    </row>
    <row r="119" spans="1:5" ht="89.25">
      <c r="A119" t="s">
        <v>58</v>
      </c>
      <c r="E119" s="39" t="s">
        <v>807</v>
      </c>
    </row>
    <row r="120" spans="1:13" ht="12.75">
      <c r="A120" t="s">
        <v>47</v>
      </c>
      <c r="C120" s="31" t="s">
        <v>164</v>
      </c>
      <c r="E120" s="33" t="s">
        <v>165</v>
      </c>
      <c r="J120" s="32">
        <f>0</f>
      </c>
      <c s="32">
        <f>0</f>
      </c>
      <c s="32">
        <f>0+L121+L125</f>
      </c>
      <c s="32">
        <f>0+M121+M125</f>
      </c>
    </row>
    <row r="121" spans="1:16" ht="25.5">
      <c r="A121" t="s">
        <v>50</v>
      </c>
      <c s="34" t="s">
        <v>166</v>
      </c>
      <c s="34" t="s">
        <v>808</v>
      </c>
      <c s="35" t="s">
        <v>5</v>
      </c>
      <c s="6" t="s">
        <v>809</v>
      </c>
      <c s="36" t="s">
        <v>54</v>
      </c>
      <c s="37">
        <v>10</v>
      </c>
      <c s="36">
        <v>0</v>
      </c>
      <c s="36">
        <f>ROUND(G121*H121,6)</f>
      </c>
      <c r="L121" s="38">
        <v>0</v>
      </c>
      <c s="32">
        <f>ROUND(ROUND(L121,2)*ROUND(G121,3),2)</f>
      </c>
      <c s="36" t="s">
        <v>55</v>
      </c>
      <c>
        <f>(M121*21)/100</f>
      </c>
      <c t="s">
        <v>28</v>
      </c>
    </row>
    <row r="122" spans="1:5" ht="25.5">
      <c r="A122" s="35" t="s">
        <v>56</v>
      </c>
      <c r="E122" s="39" t="s">
        <v>809</v>
      </c>
    </row>
    <row r="123" spans="1:5" ht="12.75">
      <c r="A123" s="35" t="s">
        <v>57</v>
      </c>
      <c r="E123" s="40" t="s">
        <v>5</v>
      </c>
    </row>
    <row r="124" spans="1:5" ht="63.75">
      <c r="A124" t="s">
        <v>58</v>
      </c>
      <c r="E124" s="39" t="s">
        <v>810</v>
      </c>
    </row>
    <row r="125" spans="1:16" ht="12.75">
      <c r="A125" t="s">
        <v>50</v>
      </c>
      <c s="34" t="s">
        <v>172</v>
      </c>
      <c s="34" t="s">
        <v>811</v>
      </c>
      <c s="35" t="s">
        <v>5</v>
      </c>
      <c s="6" t="s">
        <v>168</v>
      </c>
      <c s="36" t="s">
        <v>54</v>
      </c>
      <c s="37">
        <v>2</v>
      </c>
      <c s="36">
        <v>0</v>
      </c>
      <c s="36">
        <f>ROUND(G125*H125,6)</f>
      </c>
      <c r="L125" s="38">
        <v>0</v>
      </c>
      <c s="32">
        <f>ROUND(ROUND(L125,2)*ROUND(G125,3),2)</f>
      </c>
      <c s="36" t="s">
        <v>55</v>
      </c>
      <c>
        <f>(M125*21)/100</f>
      </c>
      <c t="s">
        <v>28</v>
      </c>
    </row>
    <row r="126" spans="1:5" ht="12.75">
      <c r="A126" s="35" t="s">
        <v>56</v>
      </c>
      <c r="E126" s="39" t="s">
        <v>168</v>
      </c>
    </row>
    <row r="127" spans="1:5" ht="12.75">
      <c r="A127" s="35" t="s">
        <v>57</v>
      </c>
      <c r="E127" s="40" t="s">
        <v>5</v>
      </c>
    </row>
    <row r="128" spans="1:5" ht="63.75">
      <c r="A128" t="s">
        <v>58</v>
      </c>
      <c r="E128" s="39" t="s">
        <v>169</v>
      </c>
    </row>
    <row r="129" spans="1:13" ht="12.75">
      <c r="A129" t="s">
        <v>47</v>
      </c>
      <c r="C129" s="31" t="s">
        <v>170</v>
      </c>
      <c r="E129" s="33" t="s">
        <v>171</v>
      </c>
      <c r="J129" s="32">
        <f>0</f>
      </c>
      <c s="32">
        <f>0</f>
      </c>
      <c s="32">
        <f>0+L130+L134+L138+L142+L146+L150+L154+L158+L162+L166+L170+L174+L178+L182+L186</f>
      </c>
      <c s="32">
        <f>0+M130+M134+M138+M142+M146+M150+M154+M158+M162+M166+M170+M174+M178+M182+M186</f>
      </c>
    </row>
    <row r="130" spans="1:16" ht="12.75">
      <c r="A130" t="s">
        <v>50</v>
      </c>
      <c s="34" t="s">
        <v>176</v>
      </c>
      <c s="34" t="s">
        <v>812</v>
      </c>
      <c s="35" t="s">
        <v>5</v>
      </c>
      <c s="6" t="s">
        <v>813</v>
      </c>
      <c s="36" t="s">
        <v>54</v>
      </c>
      <c s="37">
        <v>7</v>
      </c>
      <c s="36">
        <v>0</v>
      </c>
      <c s="36">
        <f>ROUND(G130*H130,6)</f>
      </c>
      <c r="L130" s="38">
        <v>0</v>
      </c>
      <c s="32">
        <f>ROUND(ROUND(L130,2)*ROUND(G130,3),2)</f>
      </c>
      <c s="36" t="s">
        <v>55</v>
      </c>
      <c>
        <f>(M130*21)/100</f>
      </c>
      <c t="s">
        <v>28</v>
      </c>
    </row>
    <row r="131" spans="1:5" ht="12.75">
      <c r="A131" s="35" t="s">
        <v>56</v>
      </c>
      <c r="E131" s="39" t="s">
        <v>813</v>
      </c>
    </row>
    <row r="132" spans="1:5" ht="12.75">
      <c r="A132" s="35" t="s">
        <v>57</v>
      </c>
      <c r="E132" s="40" t="s">
        <v>5</v>
      </c>
    </row>
    <row r="133" spans="1:5" ht="38.25">
      <c r="A133" t="s">
        <v>58</v>
      </c>
      <c r="E133" s="39" t="s">
        <v>814</v>
      </c>
    </row>
    <row r="134" spans="1:16" ht="25.5">
      <c r="A134" t="s">
        <v>50</v>
      </c>
      <c s="34" t="s">
        <v>180</v>
      </c>
      <c s="34" t="s">
        <v>815</v>
      </c>
      <c s="35" t="s">
        <v>5</v>
      </c>
      <c s="6" t="s">
        <v>600</v>
      </c>
      <c s="36" t="s">
        <v>54</v>
      </c>
      <c s="37">
        <v>1</v>
      </c>
      <c s="36">
        <v>0</v>
      </c>
      <c s="36">
        <f>ROUND(G134*H134,6)</f>
      </c>
      <c r="L134" s="38">
        <v>0</v>
      </c>
      <c s="32">
        <f>ROUND(ROUND(L134,2)*ROUND(G134,3),2)</f>
      </c>
      <c s="36" t="s">
        <v>55</v>
      </c>
      <c>
        <f>(M134*21)/100</f>
      </c>
      <c t="s">
        <v>28</v>
      </c>
    </row>
    <row r="135" spans="1:5" ht="38.25">
      <c r="A135" s="35" t="s">
        <v>56</v>
      </c>
      <c r="E135" s="39" t="s">
        <v>601</v>
      </c>
    </row>
    <row r="136" spans="1:5" ht="12.75">
      <c r="A136" s="35" t="s">
        <v>57</v>
      </c>
      <c r="E136" s="40" t="s">
        <v>5</v>
      </c>
    </row>
    <row r="137" spans="1:5" ht="63.75">
      <c r="A137" t="s">
        <v>58</v>
      </c>
      <c r="E137" s="39" t="s">
        <v>816</v>
      </c>
    </row>
    <row r="138" spans="1:16" ht="25.5">
      <c r="A138" t="s">
        <v>50</v>
      </c>
      <c s="34" t="s">
        <v>184</v>
      </c>
      <c s="34" t="s">
        <v>817</v>
      </c>
      <c s="35" t="s">
        <v>5</v>
      </c>
      <c s="6" t="s">
        <v>178</v>
      </c>
      <c s="36" t="s">
        <v>54</v>
      </c>
      <c s="37">
        <v>1</v>
      </c>
      <c s="36">
        <v>0</v>
      </c>
      <c s="36">
        <f>ROUND(G138*H138,6)</f>
      </c>
      <c r="L138" s="38">
        <v>0</v>
      </c>
      <c s="32">
        <f>ROUND(ROUND(L138,2)*ROUND(G138,3),2)</f>
      </c>
      <c s="36" t="s">
        <v>55</v>
      </c>
      <c>
        <f>(M138*21)/100</f>
      </c>
      <c t="s">
        <v>28</v>
      </c>
    </row>
    <row r="139" spans="1:5" ht="25.5">
      <c r="A139" s="35" t="s">
        <v>56</v>
      </c>
      <c r="E139" s="39" t="s">
        <v>178</v>
      </c>
    </row>
    <row r="140" spans="1:5" ht="12.75">
      <c r="A140" s="35" t="s">
        <v>57</v>
      </c>
      <c r="E140" s="40" t="s">
        <v>5</v>
      </c>
    </row>
    <row r="141" spans="1:5" ht="409.5">
      <c r="A141" t="s">
        <v>58</v>
      </c>
      <c r="E141" s="39" t="s">
        <v>179</v>
      </c>
    </row>
    <row r="142" spans="1:16" ht="25.5">
      <c r="A142" t="s">
        <v>50</v>
      </c>
      <c s="34" t="s">
        <v>188</v>
      </c>
      <c s="34" t="s">
        <v>818</v>
      </c>
      <c s="35" t="s">
        <v>5</v>
      </c>
      <c s="6" t="s">
        <v>182</v>
      </c>
      <c s="36" t="s">
        <v>54</v>
      </c>
      <c s="37">
        <v>1</v>
      </c>
      <c s="36">
        <v>0</v>
      </c>
      <c s="36">
        <f>ROUND(G142*H142,6)</f>
      </c>
      <c r="L142" s="38">
        <v>0</v>
      </c>
      <c s="32">
        <f>ROUND(ROUND(L142,2)*ROUND(G142,3),2)</f>
      </c>
      <c s="36" t="s">
        <v>55</v>
      </c>
      <c>
        <f>(M142*21)/100</f>
      </c>
      <c t="s">
        <v>28</v>
      </c>
    </row>
    <row r="143" spans="1:5" ht="25.5">
      <c r="A143" s="35" t="s">
        <v>56</v>
      </c>
      <c r="E143" s="39" t="s">
        <v>182</v>
      </c>
    </row>
    <row r="144" spans="1:5" ht="12.75">
      <c r="A144" s="35" t="s">
        <v>57</v>
      </c>
      <c r="E144" s="40" t="s">
        <v>5</v>
      </c>
    </row>
    <row r="145" spans="1:5" ht="409.5">
      <c r="A145" t="s">
        <v>58</v>
      </c>
      <c r="E145" s="39" t="s">
        <v>183</v>
      </c>
    </row>
    <row r="146" spans="1:16" ht="12.75">
      <c r="A146" t="s">
        <v>50</v>
      </c>
      <c s="34" t="s">
        <v>193</v>
      </c>
      <c s="34" t="s">
        <v>819</v>
      </c>
      <c s="35" t="s">
        <v>5</v>
      </c>
      <c s="6" t="s">
        <v>355</v>
      </c>
      <c s="36" t="s">
        <v>54</v>
      </c>
      <c s="37">
        <v>1</v>
      </c>
      <c s="36">
        <v>0</v>
      </c>
      <c s="36">
        <f>ROUND(G146*H146,6)</f>
      </c>
      <c r="L146" s="38">
        <v>0</v>
      </c>
      <c s="32">
        <f>ROUND(ROUND(L146,2)*ROUND(G146,3),2)</f>
      </c>
      <c s="36" t="s">
        <v>55</v>
      </c>
      <c>
        <f>(M146*21)/100</f>
      </c>
      <c t="s">
        <v>28</v>
      </c>
    </row>
    <row r="147" spans="1:5" ht="12.75">
      <c r="A147" s="35" t="s">
        <v>56</v>
      </c>
      <c r="E147" s="39" t="s">
        <v>355</v>
      </c>
    </row>
    <row r="148" spans="1:5" ht="12.75">
      <c r="A148" s="35" t="s">
        <v>57</v>
      </c>
      <c r="E148" s="40" t="s">
        <v>5</v>
      </c>
    </row>
    <row r="149" spans="1:5" ht="38.25">
      <c r="A149" t="s">
        <v>58</v>
      </c>
      <c r="E149" s="39" t="s">
        <v>356</v>
      </c>
    </row>
    <row r="150" spans="1:16" ht="25.5">
      <c r="A150" t="s">
        <v>50</v>
      </c>
      <c s="34" t="s">
        <v>197</v>
      </c>
      <c s="34" t="s">
        <v>820</v>
      </c>
      <c s="35" t="s">
        <v>5</v>
      </c>
      <c s="6" t="s">
        <v>186</v>
      </c>
      <c s="36" t="s">
        <v>54</v>
      </c>
      <c s="37">
        <v>1</v>
      </c>
      <c s="36">
        <v>0</v>
      </c>
      <c s="36">
        <f>ROUND(G150*H150,6)</f>
      </c>
      <c r="L150" s="38">
        <v>0</v>
      </c>
      <c s="32">
        <f>ROUND(ROUND(L150,2)*ROUND(G150,3),2)</f>
      </c>
      <c s="36" t="s">
        <v>55</v>
      </c>
      <c>
        <f>(M150*21)/100</f>
      </c>
      <c t="s">
        <v>28</v>
      </c>
    </row>
    <row r="151" spans="1:5" ht="25.5">
      <c r="A151" s="35" t="s">
        <v>56</v>
      </c>
      <c r="E151" s="39" t="s">
        <v>186</v>
      </c>
    </row>
    <row r="152" spans="1:5" ht="12.75">
      <c r="A152" s="35" t="s">
        <v>57</v>
      </c>
      <c r="E152" s="40" t="s">
        <v>5</v>
      </c>
    </row>
    <row r="153" spans="1:5" ht="216.75">
      <c r="A153" t="s">
        <v>58</v>
      </c>
      <c r="E153" s="39" t="s">
        <v>187</v>
      </c>
    </row>
    <row r="154" spans="1:16" ht="12.75">
      <c r="A154" t="s">
        <v>50</v>
      </c>
      <c s="34" t="s">
        <v>201</v>
      </c>
      <c s="34" t="s">
        <v>821</v>
      </c>
      <c s="35" t="s">
        <v>5</v>
      </c>
      <c s="6" t="s">
        <v>190</v>
      </c>
      <c s="36" t="s">
        <v>191</v>
      </c>
      <c s="37">
        <v>15</v>
      </c>
      <c s="36">
        <v>0</v>
      </c>
      <c s="36">
        <f>ROUND(G154*H154,6)</f>
      </c>
      <c r="L154" s="38">
        <v>0</v>
      </c>
      <c s="32">
        <f>ROUND(ROUND(L154,2)*ROUND(G154,3),2)</f>
      </c>
      <c s="36" t="s">
        <v>55</v>
      </c>
      <c>
        <f>(M154*21)/100</f>
      </c>
      <c t="s">
        <v>28</v>
      </c>
    </row>
    <row r="155" spans="1:5" ht="12.75">
      <c r="A155" s="35" t="s">
        <v>56</v>
      </c>
      <c r="E155" s="39" t="s">
        <v>190</v>
      </c>
    </row>
    <row r="156" spans="1:5" ht="12.75">
      <c r="A156" s="35" t="s">
        <v>57</v>
      </c>
      <c r="E156" s="40" t="s">
        <v>5</v>
      </c>
    </row>
    <row r="157" spans="1:5" ht="89.25">
      <c r="A157" t="s">
        <v>58</v>
      </c>
      <c r="E157" s="39" t="s">
        <v>192</v>
      </c>
    </row>
    <row r="158" spans="1:16" ht="12.75">
      <c r="A158" t="s">
        <v>50</v>
      </c>
      <c s="34" t="s">
        <v>205</v>
      </c>
      <c s="34" t="s">
        <v>822</v>
      </c>
      <c s="35" t="s">
        <v>5</v>
      </c>
      <c s="6" t="s">
        <v>195</v>
      </c>
      <c s="36" t="s">
        <v>191</v>
      </c>
      <c s="37">
        <v>15</v>
      </c>
      <c s="36">
        <v>0</v>
      </c>
      <c s="36">
        <f>ROUND(G158*H158,6)</f>
      </c>
      <c r="L158" s="38">
        <v>0</v>
      </c>
      <c s="32">
        <f>ROUND(ROUND(L158,2)*ROUND(G158,3),2)</f>
      </c>
      <c s="36" t="s">
        <v>55</v>
      </c>
      <c>
        <f>(M158*21)/100</f>
      </c>
      <c t="s">
        <v>28</v>
      </c>
    </row>
    <row r="159" spans="1:5" ht="12.75">
      <c r="A159" s="35" t="s">
        <v>56</v>
      </c>
      <c r="E159" s="39" t="s">
        <v>195</v>
      </c>
    </row>
    <row r="160" spans="1:5" ht="12.75">
      <c r="A160" s="35" t="s">
        <v>57</v>
      </c>
      <c r="E160" s="40" t="s">
        <v>5</v>
      </c>
    </row>
    <row r="161" spans="1:5" ht="165.75">
      <c r="A161" t="s">
        <v>58</v>
      </c>
      <c r="E161" s="39" t="s">
        <v>196</v>
      </c>
    </row>
    <row r="162" spans="1:16" ht="12.75">
      <c r="A162" t="s">
        <v>50</v>
      </c>
      <c s="34" t="s">
        <v>209</v>
      </c>
      <c s="34" t="s">
        <v>823</v>
      </c>
      <c s="35" t="s">
        <v>5</v>
      </c>
      <c s="6" t="s">
        <v>199</v>
      </c>
      <c s="36" t="s">
        <v>191</v>
      </c>
      <c s="37">
        <v>50</v>
      </c>
      <c s="36">
        <v>0</v>
      </c>
      <c s="36">
        <f>ROUND(G162*H162,6)</f>
      </c>
      <c r="L162" s="38">
        <v>0</v>
      </c>
      <c s="32">
        <f>ROUND(ROUND(L162,2)*ROUND(G162,3),2)</f>
      </c>
      <c s="36" t="s">
        <v>55</v>
      </c>
      <c>
        <f>(M162*21)/100</f>
      </c>
      <c t="s">
        <v>28</v>
      </c>
    </row>
    <row r="163" spans="1:5" ht="12.75">
      <c r="A163" s="35" t="s">
        <v>56</v>
      </c>
      <c r="E163" s="39" t="s">
        <v>199</v>
      </c>
    </row>
    <row r="164" spans="1:5" ht="12.75">
      <c r="A164" s="35" t="s">
        <v>57</v>
      </c>
      <c r="E164" s="40" t="s">
        <v>5</v>
      </c>
    </row>
    <row r="165" spans="1:5" ht="89.25">
      <c r="A165" t="s">
        <v>58</v>
      </c>
      <c r="E165" s="39" t="s">
        <v>200</v>
      </c>
    </row>
    <row r="166" spans="1:16" ht="25.5">
      <c r="A166" t="s">
        <v>50</v>
      </c>
      <c s="34" t="s">
        <v>213</v>
      </c>
      <c s="34" t="s">
        <v>824</v>
      </c>
      <c s="35" t="s">
        <v>5</v>
      </c>
      <c s="6" t="s">
        <v>371</v>
      </c>
      <c s="36" t="s">
        <v>54</v>
      </c>
      <c s="37">
        <v>1</v>
      </c>
      <c s="36">
        <v>0</v>
      </c>
      <c s="36">
        <f>ROUND(G166*H166,6)</f>
      </c>
      <c r="L166" s="38">
        <v>0</v>
      </c>
      <c s="32">
        <f>ROUND(ROUND(L166,2)*ROUND(G166,3),2)</f>
      </c>
      <c s="36" t="s">
        <v>55</v>
      </c>
      <c>
        <f>(M166*21)/100</f>
      </c>
      <c t="s">
        <v>28</v>
      </c>
    </row>
    <row r="167" spans="1:5" ht="25.5">
      <c r="A167" s="35" t="s">
        <v>56</v>
      </c>
      <c r="E167" s="39" t="s">
        <v>371</v>
      </c>
    </row>
    <row r="168" spans="1:5" ht="12.75">
      <c r="A168" s="35" t="s">
        <v>57</v>
      </c>
      <c r="E168" s="40" t="s">
        <v>5</v>
      </c>
    </row>
    <row r="169" spans="1:5" ht="409.5">
      <c r="A169" t="s">
        <v>58</v>
      </c>
      <c r="E169" s="39" t="s">
        <v>204</v>
      </c>
    </row>
    <row r="170" spans="1:16" ht="25.5">
      <c r="A170" t="s">
        <v>50</v>
      </c>
      <c s="34" t="s">
        <v>217</v>
      </c>
      <c s="34" t="s">
        <v>825</v>
      </c>
      <c s="35" t="s">
        <v>5</v>
      </c>
      <c s="6" t="s">
        <v>207</v>
      </c>
      <c s="36" t="s">
        <v>191</v>
      </c>
      <c s="37">
        <v>10</v>
      </c>
      <c s="36">
        <v>0</v>
      </c>
      <c s="36">
        <f>ROUND(G170*H170,6)</f>
      </c>
      <c r="L170" s="38">
        <v>0</v>
      </c>
      <c s="32">
        <f>ROUND(ROUND(L170,2)*ROUND(G170,3),2)</f>
      </c>
      <c s="36" t="s">
        <v>55</v>
      </c>
      <c>
        <f>(M170*21)/100</f>
      </c>
      <c t="s">
        <v>28</v>
      </c>
    </row>
    <row r="171" spans="1:5" ht="25.5">
      <c r="A171" s="35" t="s">
        <v>56</v>
      </c>
      <c r="E171" s="39" t="s">
        <v>207</v>
      </c>
    </row>
    <row r="172" spans="1:5" ht="12.75">
      <c r="A172" s="35" t="s">
        <v>57</v>
      </c>
      <c r="E172" s="40" t="s">
        <v>5</v>
      </c>
    </row>
    <row r="173" spans="1:5" ht="114.75">
      <c r="A173" t="s">
        <v>58</v>
      </c>
      <c r="E173" s="39" t="s">
        <v>208</v>
      </c>
    </row>
    <row r="174" spans="1:16" ht="12.75">
      <c r="A174" t="s">
        <v>50</v>
      </c>
      <c s="34" t="s">
        <v>290</v>
      </c>
      <c s="34" t="s">
        <v>826</v>
      </c>
      <c s="35" t="s">
        <v>5</v>
      </c>
      <c s="6" t="s">
        <v>211</v>
      </c>
      <c s="36" t="s">
        <v>54</v>
      </c>
      <c s="37">
        <v>1</v>
      </c>
      <c s="36">
        <v>0</v>
      </c>
      <c s="36">
        <f>ROUND(G174*H174,6)</f>
      </c>
      <c r="L174" s="38">
        <v>0</v>
      </c>
      <c s="32">
        <f>ROUND(ROUND(L174,2)*ROUND(G174,3),2)</f>
      </c>
      <c s="36" t="s">
        <v>55</v>
      </c>
      <c>
        <f>(M174*21)/100</f>
      </c>
      <c t="s">
        <v>28</v>
      </c>
    </row>
    <row r="175" spans="1:5" ht="12.75">
      <c r="A175" s="35" t="s">
        <v>56</v>
      </c>
      <c r="E175" s="39" t="s">
        <v>211</v>
      </c>
    </row>
    <row r="176" spans="1:5" ht="12.75">
      <c r="A176" s="35" t="s">
        <v>57</v>
      </c>
      <c r="E176" s="40" t="s">
        <v>5</v>
      </c>
    </row>
    <row r="177" spans="1:5" ht="114.75">
      <c r="A177" t="s">
        <v>58</v>
      </c>
      <c r="E177" s="39" t="s">
        <v>212</v>
      </c>
    </row>
    <row r="178" spans="1:16" ht="25.5">
      <c r="A178" t="s">
        <v>50</v>
      </c>
      <c s="34" t="s">
        <v>327</v>
      </c>
      <c s="34" t="s">
        <v>827</v>
      </c>
      <c s="35" t="s">
        <v>5</v>
      </c>
      <c s="6" t="s">
        <v>378</v>
      </c>
      <c s="36" t="s">
        <v>54</v>
      </c>
      <c s="37">
        <v>1</v>
      </c>
      <c s="36">
        <v>0</v>
      </c>
      <c s="36">
        <f>ROUND(G178*H178,6)</f>
      </c>
      <c r="L178" s="38">
        <v>0</v>
      </c>
      <c s="32">
        <f>ROUND(ROUND(L178,2)*ROUND(G178,3),2)</f>
      </c>
      <c s="36" t="s">
        <v>55</v>
      </c>
      <c>
        <f>(M178*21)/100</f>
      </c>
      <c t="s">
        <v>28</v>
      </c>
    </row>
    <row r="179" spans="1:5" ht="38.25">
      <c r="A179" s="35" t="s">
        <v>56</v>
      </c>
      <c r="E179" s="39" t="s">
        <v>379</v>
      </c>
    </row>
    <row r="180" spans="1:5" ht="12.75">
      <c r="A180" s="35" t="s">
        <v>57</v>
      </c>
      <c r="E180" s="40" t="s">
        <v>5</v>
      </c>
    </row>
    <row r="181" spans="1:5" ht="89.25">
      <c r="A181" t="s">
        <v>58</v>
      </c>
      <c r="E181" s="39" t="s">
        <v>380</v>
      </c>
    </row>
    <row r="182" spans="1:16" ht="12.75">
      <c r="A182" t="s">
        <v>50</v>
      </c>
      <c s="34" t="s">
        <v>330</v>
      </c>
      <c s="34" t="s">
        <v>828</v>
      </c>
      <c s="35" t="s">
        <v>5</v>
      </c>
      <c s="6" t="s">
        <v>215</v>
      </c>
      <c s="36" t="s">
        <v>54</v>
      </c>
      <c s="37">
        <v>1</v>
      </c>
      <c s="36">
        <v>0</v>
      </c>
      <c s="36">
        <f>ROUND(G182*H182,6)</f>
      </c>
      <c r="L182" s="38">
        <v>0</v>
      </c>
      <c s="32">
        <f>ROUND(ROUND(L182,2)*ROUND(G182,3),2)</f>
      </c>
      <c s="36" t="s">
        <v>55</v>
      </c>
      <c>
        <f>(M182*21)/100</f>
      </c>
      <c t="s">
        <v>28</v>
      </c>
    </row>
    <row r="183" spans="1:5" ht="12.75">
      <c r="A183" s="35" t="s">
        <v>56</v>
      </c>
      <c r="E183" s="39" t="s">
        <v>215</v>
      </c>
    </row>
    <row r="184" spans="1:5" ht="12.75">
      <c r="A184" s="35" t="s">
        <v>57</v>
      </c>
      <c r="E184" s="40" t="s">
        <v>5</v>
      </c>
    </row>
    <row r="185" spans="1:5" ht="89.25">
      <c r="A185" t="s">
        <v>58</v>
      </c>
      <c r="E185" s="39" t="s">
        <v>216</v>
      </c>
    </row>
    <row r="186" spans="1:16" ht="12.75">
      <c r="A186" t="s">
        <v>50</v>
      </c>
      <c s="34" t="s">
        <v>334</v>
      </c>
      <c s="34" t="s">
        <v>829</v>
      </c>
      <c s="35" t="s">
        <v>5</v>
      </c>
      <c s="6" t="s">
        <v>219</v>
      </c>
      <c s="36" t="s">
        <v>54</v>
      </c>
      <c s="37">
        <v>1</v>
      </c>
      <c s="36">
        <v>0</v>
      </c>
      <c s="36">
        <f>ROUND(G186*H186,6)</f>
      </c>
      <c r="L186" s="38">
        <v>0</v>
      </c>
      <c s="32">
        <f>ROUND(ROUND(L186,2)*ROUND(G186,3),2)</f>
      </c>
      <c s="36" t="s">
        <v>55</v>
      </c>
      <c>
        <f>(M186*21)/100</f>
      </c>
      <c t="s">
        <v>28</v>
      </c>
    </row>
    <row r="187" spans="1:5" ht="12.75">
      <c r="A187" s="35" t="s">
        <v>56</v>
      </c>
      <c r="E187" s="39" t="s">
        <v>219</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832</v>
      </c>
      <c r="E8" s="30" t="s">
        <v>831</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833</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38.25">
      <c r="A13" t="s">
        <v>58</v>
      </c>
      <c r="E13" s="39" t="s">
        <v>70</v>
      </c>
    </row>
    <row r="14" spans="1:13" ht="12.75">
      <c r="A14" t="s">
        <v>47</v>
      </c>
      <c r="C14" s="31" t="s">
        <v>48</v>
      </c>
      <c r="E14" s="33" t="s">
        <v>834</v>
      </c>
      <c r="J14" s="32">
        <f>0</f>
      </c>
      <c s="32">
        <f>0</f>
      </c>
      <c s="32">
        <f>0+L15+L19+L23</f>
      </c>
      <c s="32">
        <f>0+M15+M19+M23</f>
      </c>
    </row>
    <row r="15" spans="1:16" ht="25.5">
      <c r="A15" t="s">
        <v>50</v>
      </c>
      <c s="34" t="s">
        <v>28</v>
      </c>
      <c s="34" t="s">
        <v>835</v>
      </c>
      <c s="35" t="s">
        <v>5</v>
      </c>
      <c s="6" t="s">
        <v>836</v>
      </c>
      <c s="36" t="s">
        <v>74</v>
      </c>
      <c s="37">
        <v>20</v>
      </c>
      <c s="36">
        <v>0</v>
      </c>
      <c s="36">
        <f>ROUND(G15*H15,6)</f>
      </c>
      <c r="L15" s="38">
        <v>0</v>
      </c>
      <c s="32">
        <f>ROUND(ROUND(L15,2)*ROUND(G15,3),2)</f>
      </c>
      <c s="36" t="s">
        <v>55</v>
      </c>
      <c>
        <f>(M15*21)/100</f>
      </c>
      <c t="s">
        <v>28</v>
      </c>
    </row>
    <row r="16" spans="1:5" ht="25.5">
      <c r="A16" s="35" t="s">
        <v>56</v>
      </c>
      <c r="E16" s="39" t="s">
        <v>836</v>
      </c>
    </row>
    <row r="17" spans="1:5" ht="12.75">
      <c r="A17" s="35" t="s">
        <v>57</v>
      </c>
      <c r="E17" s="40" t="s">
        <v>5</v>
      </c>
    </row>
    <row r="18" spans="1:5" ht="38.25">
      <c r="A18" t="s">
        <v>58</v>
      </c>
      <c r="E18" s="39" t="s">
        <v>76</v>
      </c>
    </row>
    <row r="19" spans="1:16" ht="25.5">
      <c r="A19" t="s">
        <v>50</v>
      </c>
      <c s="34" t="s">
        <v>26</v>
      </c>
      <c s="34" t="s">
        <v>837</v>
      </c>
      <c s="35" t="s">
        <v>5</v>
      </c>
      <c s="6" t="s">
        <v>838</v>
      </c>
      <c s="36" t="s">
        <v>54</v>
      </c>
      <c s="37">
        <v>1</v>
      </c>
      <c s="36">
        <v>0</v>
      </c>
      <c s="36">
        <f>ROUND(G19*H19,6)</f>
      </c>
      <c r="L19" s="38">
        <v>0</v>
      </c>
      <c s="32">
        <f>ROUND(ROUND(L19,2)*ROUND(G19,3),2)</f>
      </c>
      <c s="36" t="s">
        <v>55</v>
      </c>
      <c>
        <f>(M19*21)/100</f>
      </c>
      <c t="s">
        <v>28</v>
      </c>
    </row>
    <row r="20" spans="1:5" ht="25.5">
      <c r="A20" s="35" t="s">
        <v>56</v>
      </c>
      <c r="E20" s="39" t="s">
        <v>838</v>
      </c>
    </row>
    <row r="21" spans="1:5" ht="12.75">
      <c r="A21" s="35" t="s">
        <v>57</v>
      </c>
      <c r="E21" s="40" t="s">
        <v>5</v>
      </c>
    </row>
    <row r="22" spans="1:5" ht="38.25">
      <c r="A22" t="s">
        <v>58</v>
      </c>
      <c r="E22" s="39" t="s">
        <v>839</v>
      </c>
    </row>
    <row r="23" spans="1:16" ht="25.5">
      <c r="A23" t="s">
        <v>50</v>
      </c>
      <c s="34" t="s">
        <v>82</v>
      </c>
      <c s="34" t="s">
        <v>840</v>
      </c>
      <c s="35" t="s">
        <v>5</v>
      </c>
      <c s="6" t="s">
        <v>841</v>
      </c>
      <c s="36" t="s">
        <v>255</v>
      </c>
      <c s="37">
        <v>10</v>
      </c>
      <c s="36">
        <v>0</v>
      </c>
      <c s="36">
        <f>ROUND(G23*H23,6)</f>
      </c>
      <c r="L23" s="38">
        <v>0</v>
      </c>
      <c s="32">
        <f>ROUND(ROUND(L23,2)*ROUND(G23,3),2)</f>
      </c>
      <c s="36" t="s">
        <v>55</v>
      </c>
      <c>
        <f>(M23*21)/100</f>
      </c>
      <c t="s">
        <v>28</v>
      </c>
    </row>
    <row r="24" spans="1:5" ht="25.5">
      <c r="A24" s="35" t="s">
        <v>56</v>
      </c>
      <c r="E24" s="39" t="s">
        <v>841</v>
      </c>
    </row>
    <row r="25" spans="1:5" ht="12.75">
      <c r="A25" s="35" t="s">
        <v>57</v>
      </c>
      <c r="E25" s="40" t="s">
        <v>5</v>
      </c>
    </row>
    <row r="26" spans="1:5" ht="63.75">
      <c r="A26" t="s">
        <v>58</v>
      </c>
      <c r="E26" s="39" t="s">
        <v>842</v>
      </c>
    </row>
    <row r="27" spans="1:13" ht="12.75">
      <c r="A27" t="s">
        <v>47</v>
      </c>
      <c r="C27" s="31" t="s">
        <v>77</v>
      </c>
      <c r="E27" s="33" t="s">
        <v>843</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86</v>
      </c>
      <c s="34" t="s">
        <v>844</v>
      </c>
      <c s="35" t="s">
        <v>5</v>
      </c>
      <c s="6" t="s">
        <v>845</v>
      </c>
      <c s="36" t="s">
        <v>54</v>
      </c>
      <c s="37">
        <v>1</v>
      </c>
      <c s="36">
        <v>0</v>
      </c>
      <c s="36">
        <f>ROUND(G28*H28,6)</f>
      </c>
      <c r="L28" s="38">
        <v>0</v>
      </c>
      <c s="32">
        <f>ROUND(ROUND(L28,2)*ROUND(G28,3),2)</f>
      </c>
      <c s="36" t="s">
        <v>55</v>
      </c>
      <c>
        <f>(M28*21)/100</f>
      </c>
      <c t="s">
        <v>28</v>
      </c>
    </row>
    <row r="29" spans="1:5" ht="38.25">
      <c r="A29" s="35" t="s">
        <v>56</v>
      </c>
      <c r="E29" s="39" t="s">
        <v>846</v>
      </c>
    </row>
    <row r="30" spans="1:5" ht="12.75">
      <c r="A30" s="35" t="s">
        <v>57</v>
      </c>
      <c r="E30" s="40" t="s">
        <v>5</v>
      </c>
    </row>
    <row r="31" spans="1:5" ht="63.75">
      <c r="A31" t="s">
        <v>58</v>
      </c>
      <c r="E31" s="39" t="s">
        <v>847</v>
      </c>
    </row>
    <row r="32" spans="1:16" ht="12.75">
      <c r="A32" t="s">
        <v>50</v>
      </c>
      <c s="34" t="s">
        <v>27</v>
      </c>
      <c s="34" t="s">
        <v>848</v>
      </c>
      <c s="35" t="s">
        <v>5</v>
      </c>
      <c s="6" t="s">
        <v>849</v>
      </c>
      <c s="36" t="s">
        <v>54</v>
      </c>
      <c s="37">
        <v>1</v>
      </c>
      <c s="36">
        <v>0</v>
      </c>
      <c s="36">
        <f>ROUND(G32*H32,6)</f>
      </c>
      <c r="L32" s="38">
        <v>0</v>
      </c>
      <c s="32">
        <f>ROUND(ROUND(L32,2)*ROUND(G32,3),2)</f>
      </c>
      <c s="36" t="s">
        <v>55</v>
      </c>
      <c>
        <f>(M32*21)/100</f>
      </c>
      <c t="s">
        <v>28</v>
      </c>
    </row>
    <row r="33" spans="1:5" ht="12.75">
      <c r="A33" s="35" t="s">
        <v>56</v>
      </c>
      <c r="E33" s="39" t="s">
        <v>849</v>
      </c>
    </row>
    <row r="34" spans="1:5" ht="12.75">
      <c r="A34" s="35" t="s">
        <v>57</v>
      </c>
      <c r="E34" s="40" t="s">
        <v>5</v>
      </c>
    </row>
    <row r="35" spans="1:5" ht="12.75">
      <c r="A35" t="s">
        <v>58</v>
      </c>
      <c r="E35" s="39" t="s">
        <v>5</v>
      </c>
    </row>
    <row r="36" spans="1:16" ht="12.75">
      <c r="A36" t="s">
        <v>50</v>
      </c>
      <c s="34" t="s">
        <v>93</v>
      </c>
      <c s="34" t="s">
        <v>850</v>
      </c>
      <c s="35" t="s">
        <v>5</v>
      </c>
      <c s="6" t="s">
        <v>851</v>
      </c>
      <c s="36" t="s">
        <v>255</v>
      </c>
      <c s="37">
        <v>10</v>
      </c>
      <c s="36">
        <v>0</v>
      </c>
      <c s="36">
        <f>ROUND(G36*H36,6)</f>
      </c>
      <c r="L36" s="38">
        <v>0</v>
      </c>
      <c s="32">
        <f>ROUND(ROUND(L36,2)*ROUND(G36,3),2)</f>
      </c>
      <c s="36" t="s">
        <v>55</v>
      </c>
      <c>
        <f>(M36*21)/100</f>
      </c>
      <c t="s">
        <v>28</v>
      </c>
    </row>
    <row r="37" spans="1:5" ht="12.75">
      <c r="A37" s="35" t="s">
        <v>56</v>
      </c>
      <c r="E37" s="39" t="s">
        <v>851</v>
      </c>
    </row>
    <row r="38" spans="1:5" ht="12.75">
      <c r="A38" s="35" t="s">
        <v>57</v>
      </c>
      <c r="E38" s="40" t="s">
        <v>5</v>
      </c>
    </row>
    <row r="39" spans="1:5" ht="63.75">
      <c r="A39" t="s">
        <v>58</v>
      </c>
      <c r="E39" s="39" t="s">
        <v>852</v>
      </c>
    </row>
    <row r="40" spans="1:16" ht="12.75">
      <c r="A40" t="s">
        <v>50</v>
      </c>
      <c s="34" t="s">
        <v>97</v>
      </c>
      <c s="34" t="s">
        <v>853</v>
      </c>
      <c s="35" t="s">
        <v>5</v>
      </c>
      <c s="6" t="s">
        <v>777</v>
      </c>
      <c s="36" t="s">
        <v>255</v>
      </c>
      <c s="37">
        <v>20</v>
      </c>
      <c s="36">
        <v>0</v>
      </c>
      <c s="36">
        <f>ROUND(G40*H40,6)</f>
      </c>
      <c r="L40" s="38">
        <v>0</v>
      </c>
      <c s="32">
        <f>ROUND(ROUND(L40,2)*ROUND(G40,3),2)</f>
      </c>
      <c s="36" t="s">
        <v>55</v>
      </c>
      <c>
        <f>(M40*21)/100</f>
      </c>
      <c t="s">
        <v>28</v>
      </c>
    </row>
    <row r="41" spans="1:5" ht="12.75">
      <c r="A41" s="35" t="s">
        <v>56</v>
      </c>
      <c r="E41" s="39" t="s">
        <v>777</v>
      </c>
    </row>
    <row r="42" spans="1:5" ht="12.75">
      <c r="A42" s="35" t="s">
        <v>57</v>
      </c>
      <c r="E42" s="40" t="s">
        <v>5</v>
      </c>
    </row>
    <row r="43" spans="1:5" ht="63.75">
      <c r="A43" t="s">
        <v>58</v>
      </c>
      <c r="E43" s="39" t="s">
        <v>778</v>
      </c>
    </row>
    <row r="44" spans="1:16" ht="12.75">
      <c r="A44" t="s">
        <v>50</v>
      </c>
      <c s="34" t="s">
        <v>65</v>
      </c>
      <c s="34" t="s">
        <v>854</v>
      </c>
      <c s="35" t="s">
        <v>5</v>
      </c>
      <c s="6" t="s">
        <v>855</v>
      </c>
      <c s="36" t="s">
        <v>255</v>
      </c>
      <c s="37">
        <v>30</v>
      </c>
      <c s="36">
        <v>0</v>
      </c>
      <c s="36">
        <f>ROUND(G44*H44,6)</f>
      </c>
      <c r="L44" s="38">
        <v>0</v>
      </c>
      <c s="32">
        <f>ROUND(ROUND(L44,2)*ROUND(G44,3),2)</f>
      </c>
      <c s="36" t="s">
        <v>55</v>
      </c>
      <c>
        <f>(M44*21)/100</f>
      </c>
      <c t="s">
        <v>28</v>
      </c>
    </row>
    <row r="45" spans="1:5" ht="12.75">
      <c r="A45" s="35" t="s">
        <v>56</v>
      </c>
      <c r="E45" s="39" t="s">
        <v>855</v>
      </c>
    </row>
    <row r="46" spans="1:5" ht="12.75">
      <c r="A46" s="35" t="s">
        <v>57</v>
      </c>
      <c r="E46" s="40" t="s">
        <v>5</v>
      </c>
    </row>
    <row r="47" spans="1:5" ht="38.25">
      <c r="A47" t="s">
        <v>58</v>
      </c>
      <c r="E47" s="39" t="s">
        <v>856</v>
      </c>
    </row>
    <row r="48" spans="1:16" ht="12.75">
      <c r="A48" t="s">
        <v>50</v>
      </c>
      <c s="34" t="s">
        <v>103</v>
      </c>
      <c s="34" t="s">
        <v>857</v>
      </c>
      <c s="35" t="s">
        <v>5</v>
      </c>
      <c s="6" t="s">
        <v>858</v>
      </c>
      <c s="36" t="s">
        <v>54</v>
      </c>
      <c s="37">
        <v>1</v>
      </c>
      <c s="36">
        <v>0</v>
      </c>
      <c s="36">
        <f>ROUND(G48*H48,6)</f>
      </c>
      <c r="L48" s="38">
        <v>0</v>
      </c>
      <c s="32">
        <f>ROUND(ROUND(L48,2)*ROUND(G48,3),2)</f>
      </c>
      <c s="36" t="s">
        <v>55</v>
      </c>
      <c>
        <f>(M48*21)/100</f>
      </c>
      <c t="s">
        <v>28</v>
      </c>
    </row>
    <row r="49" spans="1:5" ht="12.75">
      <c r="A49" s="35" t="s">
        <v>56</v>
      </c>
      <c r="E49" s="39" t="s">
        <v>858</v>
      </c>
    </row>
    <row r="50" spans="1:5" ht="12.75">
      <c r="A50" s="35" t="s">
        <v>57</v>
      </c>
      <c r="E50" s="40" t="s">
        <v>5</v>
      </c>
    </row>
    <row r="51" spans="1:5" ht="63.75">
      <c r="A51" t="s">
        <v>58</v>
      </c>
      <c r="E51" s="39" t="s">
        <v>859</v>
      </c>
    </row>
    <row r="52" spans="1:16" ht="12.75">
      <c r="A52" t="s">
        <v>50</v>
      </c>
      <c s="34" t="s">
        <v>107</v>
      </c>
      <c s="34" t="s">
        <v>860</v>
      </c>
      <c s="35" t="s">
        <v>5</v>
      </c>
      <c s="6" t="s">
        <v>861</v>
      </c>
      <c s="36" t="s">
        <v>54</v>
      </c>
      <c s="37">
        <v>2</v>
      </c>
      <c s="36">
        <v>0</v>
      </c>
      <c s="36">
        <f>ROUND(G52*H52,6)</f>
      </c>
      <c r="L52" s="38">
        <v>0</v>
      </c>
      <c s="32">
        <f>ROUND(ROUND(L52,2)*ROUND(G52,3),2)</f>
      </c>
      <c s="36" t="s">
        <v>55</v>
      </c>
      <c>
        <f>(M52*21)/100</f>
      </c>
      <c t="s">
        <v>28</v>
      </c>
    </row>
    <row r="53" spans="1:5" ht="12.75">
      <c r="A53" s="35" t="s">
        <v>56</v>
      </c>
      <c r="E53" s="39" t="s">
        <v>861</v>
      </c>
    </row>
    <row r="54" spans="1:5" ht="12.75">
      <c r="A54" s="35" t="s">
        <v>57</v>
      </c>
      <c r="E54" s="40" t="s">
        <v>5</v>
      </c>
    </row>
    <row r="55" spans="1:5" ht="63.75">
      <c r="A55" t="s">
        <v>58</v>
      </c>
      <c r="E55" s="39" t="s">
        <v>859</v>
      </c>
    </row>
    <row r="56" spans="1:16" ht="12.75">
      <c r="A56" t="s">
        <v>50</v>
      </c>
      <c s="34" t="s">
        <v>110</v>
      </c>
      <c s="34" t="s">
        <v>862</v>
      </c>
      <c s="35" t="s">
        <v>5</v>
      </c>
      <c s="6" t="s">
        <v>863</v>
      </c>
      <c s="36" t="s">
        <v>54</v>
      </c>
      <c s="37">
        <v>1</v>
      </c>
      <c s="36">
        <v>0</v>
      </c>
      <c s="36">
        <f>ROUND(G56*H56,6)</f>
      </c>
      <c r="L56" s="38">
        <v>0</v>
      </c>
      <c s="32">
        <f>ROUND(ROUND(L56,2)*ROUND(G56,3),2)</f>
      </c>
      <c s="36" t="s">
        <v>55</v>
      </c>
      <c>
        <f>(M56*21)/100</f>
      </c>
      <c t="s">
        <v>28</v>
      </c>
    </row>
    <row r="57" spans="1:5" ht="12.75">
      <c r="A57" s="35" t="s">
        <v>56</v>
      </c>
      <c r="E57" s="39" t="s">
        <v>863</v>
      </c>
    </row>
    <row r="58" spans="1:5" ht="12.75">
      <c r="A58" s="35" t="s">
        <v>57</v>
      </c>
      <c r="E58" s="40" t="s">
        <v>5</v>
      </c>
    </row>
    <row r="59" spans="1:5" ht="63.75">
      <c r="A59" t="s">
        <v>58</v>
      </c>
      <c r="E59" s="39" t="s">
        <v>859</v>
      </c>
    </row>
    <row r="60" spans="1:16" ht="12.75">
      <c r="A60" t="s">
        <v>50</v>
      </c>
      <c s="34" t="s">
        <v>113</v>
      </c>
      <c s="34" t="s">
        <v>864</v>
      </c>
      <c s="35" t="s">
        <v>5</v>
      </c>
      <c s="6" t="s">
        <v>865</v>
      </c>
      <c s="36" t="s">
        <v>54</v>
      </c>
      <c s="37">
        <v>2</v>
      </c>
      <c s="36">
        <v>0</v>
      </c>
      <c s="36">
        <f>ROUND(G60*H60,6)</f>
      </c>
      <c r="L60" s="38">
        <v>0</v>
      </c>
      <c s="32">
        <f>ROUND(ROUND(L60,2)*ROUND(G60,3),2)</f>
      </c>
      <c s="36" t="s">
        <v>55</v>
      </c>
      <c>
        <f>(M60*21)/100</f>
      </c>
      <c t="s">
        <v>28</v>
      </c>
    </row>
    <row r="61" spans="1:5" ht="12.75">
      <c r="A61" s="35" t="s">
        <v>56</v>
      </c>
      <c r="E61" s="39" t="s">
        <v>865</v>
      </c>
    </row>
    <row r="62" spans="1:5" ht="12.75">
      <c r="A62" s="35" t="s">
        <v>57</v>
      </c>
      <c r="E62" s="40" t="s">
        <v>5</v>
      </c>
    </row>
    <row r="63" spans="1:5" ht="63.75">
      <c r="A63" t="s">
        <v>58</v>
      </c>
      <c r="E63" s="39" t="s">
        <v>859</v>
      </c>
    </row>
    <row r="64" spans="1:16" ht="12.75">
      <c r="A64" t="s">
        <v>50</v>
      </c>
      <c s="34" t="s">
        <v>116</v>
      </c>
      <c s="34" t="s">
        <v>866</v>
      </c>
      <c s="35" t="s">
        <v>5</v>
      </c>
      <c s="6" t="s">
        <v>867</v>
      </c>
      <c s="36" t="s">
        <v>54</v>
      </c>
      <c s="37">
        <v>2</v>
      </c>
      <c s="36">
        <v>0</v>
      </c>
      <c s="36">
        <f>ROUND(G64*H64,6)</f>
      </c>
      <c r="L64" s="38">
        <v>0</v>
      </c>
      <c s="32">
        <f>ROUND(ROUND(L64,2)*ROUND(G64,3),2)</f>
      </c>
      <c s="36" t="s">
        <v>55</v>
      </c>
      <c>
        <f>(M64*21)/100</f>
      </c>
      <c t="s">
        <v>28</v>
      </c>
    </row>
    <row r="65" spans="1:5" ht="12.75">
      <c r="A65" s="35" t="s">
        <v>56</v>
      </c>
      <c r="E65" s="39" t="s">
        <v>867</v>
      </c>
    </row>
    <row r="66" spans="1:5" ht="12.75">
      <c r="A66" s="35" t="s">
        <v>57</v>
      </c>
      <c r="E66" s="40" t="s">
        <v>5</v>
      </c>
    </row>
    <row r="67" spans="1:5" ht="63.75">
      <c r="A67" t="s">
        <v>58</v>
      </c>
      <c r="E67" s="39" t="s">
        <v>859</v>
      </c>
    </row>
    <row r="68" spans="1:16" ht="12.75">
      <c r="A68" t="s">
        <v>50</v>
      </c>
      <c s="34" t="s">
        <v>120</v>
      </c>
      <c s="34" t="s">
        <v>868</v>
      </c>
      <c s="35" t="s">
        <v>5</v>
      </c>
      <c s="6" t="s">
        <v>869</v>
      </c>
      <c s="36" t="s">
        <v>54</v>
      </c>
      <c s="37">
        <v>2</v>
      </c>
      <c s="36">
        <v>0</v>
      </c>
      <c s="36">
        <f>ROUND(G68*H68,6)</f>
      </c>
      <c r="L68" s="38">
        <v>0</v>
      </c>
      <c s="32">
        <f>ROUND(ROUND(L68,2)*ROUND(G68,3),2)</f>
      </c>
      <c s="36" t="s">
        <v>55</v>
      </c>
      <c>
        <f>(M68*21)/100</f>
      </c>
      <c t="s">
        <v>28</v>
      </c>
    </row>
    <row r="69" spans="1:5" ht="12.75">
      <c r="A69" s="35" t="s">
        <v>56</v>
      </c>
      <c r="E69" s="39" t="s">
        <v>869</v>
      </c>
    </row>
    <row r="70" spans="1:5" ht="12.75">
      <c r="A70" s="35" t="s">
        <v>57</v>
      </c>
      <c r="E70" s="40" t="s">
        <v>5</v>
      </c>
    </row>
    <row r="71" spans="1:5" ht="63.75">
      <c r="A71" t="s">
        <v>58</v>
      </c>
      <c r="E71" s="39" t="s">
        <v>859</v>
      </c>
    </row>
    <row r="72" spans="1:16" ht="25.5">
      <c r="A72" t="s">
        <v>50</v>
      </c>
      <c s="34" t="s">
        <v>124</v>
      </c>
      <c s="34" t="s">
        <v>870</v>
      </c>
      <c s="35" t="s">
        <v>5</v>
      </c>
      <c s="6" t="s">
        <v>871</v>
      </c>
      <c s="36" t="s">
        <v>54</v>
      </c>
      <c s="37">
        <v>4</v>
      </c>
      <c s="36">
        <v>0</v>
      </c>
      <c s="36">
        <f>ROUND(G72*H72,6)</f>
      </c>
      <c r="L72" s="38">
        <v>0</v>
      </c>
      <c s="32">
        <f>ROUND(ROUND(L72,2)*ROUND(G72,3),2)</f>
      </c>
      <c s="36" t="s">
        <v>55</v>
      </c>
      <c>
        <f>(M72*21)/100</f>
      </c>
      <c t="s">
        <v>28</v>
      </c>
    </row>
    <row r="73" spans="1:5" ht="25.5">
      <c r="A73" s="35" t="s">
        <v>56</v>
      </c>
      <c r="E73" s="39" t="s">
        <v>871</v>
      </c>
    </row>
    <row r="74" spans="1:5" ht="12.75">
      <c r="A74" s="35" t="s">
        <v>57</v>
      </c>
      <c r="E74" s="40" t="s">
        <v>5</v>
      </c>
    </row>
    <row r="75" spans="1:5" ht="63.75">
      <c r="A75" t="s">
        <v>58</v>
      </c>
      <c r="E75" s="39" t="s">
        <v>859</v>
      </c>
    </row>
    <row r="76" spans="1:16" ht="12.75">
      <c r="A76" t="s">
        <v>50</v>
      </c>
      <c s="34" t="s">
        <v>128</v>
      </c>
      <c s="34" t="s">
        <v>872</v>
      </c>
      <c s="35" t="s">
        <v>5</v>
      </c>
      <c s="6" t="s">
        <v>873</v>
      </c>
      <c s="36" t="s">
        <v>54</v>
      </c>
      <c s="37">
        <v>6</v>
      </c>
      <c s="36">
        <v>0</v>
      </c>
      <c s="36">
        <f>ROUND(G76*H76,6)</f>
      </c>
      <c r="L76" s="38">
        <v>0</v>
      </c>
      <c s="32">
        <f>ROUND(ROUND(L76,2)*ROUND(G76,3),2)</f>
      </c>
      <c s="36" t="s">
        <v>55</v>
      </c>
      <c>
        <f>(M76*21)/100</f>
      </c>
      <c t="s">
        <v>28</v>
      </c>
    </row>
    <row r="77" spans="1:5" ht="12.75">
      <c r="A77" s="35" t="s">
        <v>56</v>
      </c>
      <c r="E77" s="39" t="s">
        <v>873</v>
      </c>
    </row>
    <row r="78" spans="1:5" ht="12.75">
      <c r="A78" s="35" t="s">
        <v>57</v>
      </c>
      <c r="E78" s="40" t="s">
        <v>5</v>
      </c>
    </row>
    <row r="79" spans="1:5" ht="63.75">
      <c r="A79" t="s">
        <v>58</v>
      </c>
      <c r="E79" s="39" t="s">
        <v>859</v>
      </c>
    </row>
    <row r="80" spans="1:16" ht="12.75">
      <c r="A80" t="s">
        <v>50</v>
      </c>
      <c s="34" t="s">
        <v>131</v>
      </c>
      <c s="34" t="s">
        <v>874</v>
      </c>
      <c s="35" t="s">
        <v>5</v>
      </c>
      <c s="6" t="s">
        <v>875</v>
      </c>
      <c s="36" t="s">
        <v>54</v>
      </c>
      <c s="37">
        <v>2</v>
      </c>
      <c s="36">
        <v>0</v>
      </c>
      <c s="36">
        <f>ROUND(G80*H80,6)</f>
      </c>
      <c r="L80" s="38">
        <v>0</v>
      </c>
      <c s="32">
        <f>ROUND(ROUND(L80,2)*ROUND(G80,3),2)</f>
      </c>
      <c s="36" t="s">
        <v>55</v>
      </c>
      <c>
        <f>(M80*21)/100</f>
      </c>
      <c t="s">
        <v>28</v>
      </c>
    </row>
    <row r="81" spans="1:5" ht="12.75">
      <c r="A81" s="35" t="s">
        <v>56</v>
      </c>
      <c r="E81" s="39" t="s">
        <v>875</v>
      </c>
    </row>
    <row r="82" spans="1:5" ht="12.75">
      <c r="A82" s="35" t="s">
        <v>57</v>
      </c>
      <c r="E82" s="40" t="s">
        <v>5</v>
      </c>
    </row>
    <row r="83" spans="1:5" ht="63.75">
      <c r="A83" t="s">
        <v>58</v>
      </c>
      <c r="E83" s="39" t="s">
        <v>859</v>
      </c>
    </row>
    <row r="84" spans="1:16" ht="12.75">
      <c r="A84" t="s">
        <v>50</v>
      </c>
      <c s="34" t="s">
        <v>135</v>
      </c>
      <c s="34" t="s">
        <v>876</v>
      </c>
      <c s="35" t="s">
        <v>5</v>
      </c>
      <c s="6" t="s">
        <v>877</v>
      </c>
      <c s="36" t="s">
        <v>54</v>
      </c>
      <c s="37">
        <v>40</v>
      </c>
      <c s="36">
        <v>0</v>
      </c>
      <c s="36">
        <f>ROUND(G84*H84,6)</f>
      </c>
      <c r="L84" s="38">
        <v>0</v>
      </c>
      <c s="32">
        <f>ROUND(ROUND(L84,2)*ROUND(G84,3),2)</f>
      </c>
      <c s="36" t="s">
        <v>55</v>
      </c>
      <c>
        <f>(M84*21)/100</f>
      </c>
      <c t="s">
        <v>28</v>
      </c>
    </row>
    <row r="85" spans="1:5" ht="12.75">
      <c r="A85" s="35" t="s">
        <v>56</v>
      </c>
      <c r="E85" s="39" t="s">
        <v>877</v>
      </c>
    </row>
    <row r="86" spans="1:5" ht="12.75">
      <c r="A86" s="35" t="s">
        <v>57</v>
      </c>
      <c r="E86" s="40" t="s">
        <v>5</v>
      </c>
    </row>
    <row r="87" spans="1:5" ht="63.75">
      <c r="A87" t="s">
        <v>58</v>
      </c>
      <c r="E87" s="39" t="s">
        <v>859</v>
      </c>
    </row>
    <row r="88" spans="1:16" ht="12.75">
      <c r="A88" t="s">
        <v>50</v>
      </c>
      <c s="34" t="s">
        <v>138</v>
      </c>
      <c s="34" t="s">
        <v>878</v>
      </c>
      <c s="35" t="s">
        <v>5</v>
      </c>
      <c s="6" t="s">
        <v>879</v>
      </c>
      <c s="36" t="s">
        <v>54</v>
      </c>
      <c s="37">
        <v>60</v>
      </c>
      <c s="36">
        <v>0</v>
      </c>
      <c s="36">
        <f>ROUND(G88*H88,6)</f>
      </c>
      <c r="L88" s="38">
        <v>0</v>
      </c>
      <c s="32">
        <f>ROUND(ROUND(L88,2)*ROUND(G88,3),2)</f>
      </c>
      <c s="36" t="s">
        <v>55</v>
      </c>
      <c>
        <f>(M88*21)/100</f>
      </c>
      <c t="s">
        <v>28</v>
      </c>
    </row>
    <row r="89" spans="1:5" ht="12.75">
      <c r="A89" s="35" t="s">
        <v>56</v>
      </c>
      <c r="E89" s="39" t="s">
        <v>879</v>
      </c>
    </row>
    <row r="90" spans="1:5" ht="12.75">
      <c r="A90" s="35" t="s">
        <v>57</v>
      </c>
      <c r="E90" s="40" t="s">
        <v>5</v>
      </c>
    </row>
    <row r="91" spans="1:5" ht="63.75">
      <c r="A91" t="s">
        <v>58</v>
      </c>
      <c r="E91" s="39" t="s">
        <v>859</v>
      </c>
    </row>
    <row r="92" spans="1:16" ht="12.75">
      <c r="A92" t="s">
        <v>50</v>
      </c>
      <c s="34" t="s">
        <v>142</v>
      </c>
      <c s="34" t="s">
        <v>880</v>
      </c>
      <c s="35" t="s">
        <v>5</v>
      </c>
      <c s="6" t="s">
        <v>881</v>
      </c>
      <c s="36" t="s">
        <v>54</v>
      </c>
      <c s="37">
        <v>6</v>
      </c>
      <c s="36">
        <v>0</v>
      </c>
      <c s="36">
        <f>ROUND(G92*H92,6)</f>
      </c>
      <c r="L92" s="38">
        <v>0</v>
      </c>
      <c s="32">
        <f>ROUND(ROUND(L92,2)*ROUND(G92,3),2)</f>
      </c>
      <c s="36" t="s">
        <v>55</v>
      </c>
      <c>
        <f>(M92*21)/100</f>
      </c>
      <c t="s">
        <v>28</v>
      </c>
    </row>
    <row r="93" spans="1:5" ht="12.75">
      <c r="A93" s="35" t="s">
        <v>56</v>
      </c>
      <c r="E93" s="39" t="s">
        <v>881</v>
      </c>
    </row>
    <row r="94" spans="1:5" ht="12.75">
      <c r="A94" s="35" t="s">
        <v>57</v>
      </c>
      <c r="E94" s="40" t="s">
        <v>5</v>
      </c>
    </row>
    <row r="95" spans="1:5" ht="63.75">
      <c r="A95" t="s">
        <v>58</v>
      </c>
      <c r="E95" s="39" t="s">
        <v>859</v>
      </c>
    </row>
    <row r="96" spans="1:16" ht="12.75">
      <c r="A96" t="s">
        <v>50</v>
      </c>
      <c s="34" t="s">
        <v>146</v>
      </c>
      <c s="34" t="s">
        <v>882</v>
      </c>
      <c s="35" t="s">
        <v>5</v>
      </c>
      <c s="6" t="s">
        <v>883</v>
      </c>
      <c s="36" t="s">
        <v>54</v>
      </c>
      <c s="37">
        <v>8</v>
      </c>
      <c s="36">
        <v>0</v>
      </c>
      <c s="36">
        <f>ROUND(G96*H96,6)</f>
      </c>
      <c r="L96" s="38">
        <v>0</v>
      </c>
      <c s="32">
        <f>ROUND(ROUND(L96,2)*ROUND(G96,3),2)</f>
      </c>
      <c s="36" t="s">
        <v>55</v>
      </c>
      <c>
        <f>(M96*21)/100</f>
      </c>
      <c t="s">
        <v>28</v>
      </c>
    </row>
    <row r="97" spans="1:5" ht="12.75">
      <c r="A97" s="35" t="s">
        <v>56</v>
      </c>
      <c r="E97" s="39" t="s">
        <v>883</v>
      </c>
    </row>
    <row r="98" spans="1:5" ht="12.75">
      <c r="A98" s="35" t="s">
        <v>57</v>
      </c>
      <c r="E98" s="40" t="s">
        <v>5</v>
      </c>
    </row>
    <row r="99" spans="1:5" ht="63.75">
      <c r="A99" t="s">
        <v>58</v>
      </c>
      <c r="E99" s="39" t="s">
        <v>859</v>
      </c>
    </row>
    <row r="100" spans="1:16" ht="12.75">
      <c r="A100" t="s">
        <v>50</v>
      </c>
      <c s="34" t="s">
        <v>149</v>
      </c>
      <c s="34" t="s">
        <v>884</v>
      </c>
      <c s="35" t="s">
        <v>5</v>
      </c>
      <c s="6" t="s">
        <v>885</v>
      </c>
      <c s="36" t="s">
        <v>54</v>
      </c>
      <c s="37">
        <v>1</v>
      </c>
      <c s="36">
        <v>0</v>
      </c>
      <c s="36">
        <f>ROUND(G100*H100,6)</f>
      </c>
      <c r="L100" s="38">
        <v>0</v>
      </c>
      <c s="32">
        <f>ROUND(ROUND(L100,2)*ROUND(G100,3),2)</f>
      </c>
      <c s="36" t="s">
        <v>55</v>
      </c>
      <c>
        <f>(M100*21)/100</f>
      </c>
      <c t="s">
        <v>28</v>
      </c>
    </row>
    <row r="101" spans="1:5" ht="12.75">
      <c r="A101" s="35" t="s">
        <v>56</v>
      </c>
      <c r="E101" s="39" t="s">
        <v>885</v>
      </c>
    </row>
    <row r="102" spans="1:5" ht="12.75">
      <c r="A102" s="35" t="s">
        <v>57</v>
      </c>
      <c r="E102" s="40" t="s">
        <v>5</v>
      </c>
    </row>
    <row r="103" spans="1:5" ht="63.75">
      <c r="A103" t="s">
        <v>58</v>
      </c>
      <c r="E103" s="39" t="s">
        <v>859</v>
      </c>
    </row>
    <row r="104" spans="1:16" ht="12.75">
      <c r="A104" t="s">
        <v>50</v>
      </c>
      <c s="34" t="s">
        <v>152</v>
      </c>
      <c s="34" t="s">
        <v>886</v>
      </c>
      <c s="35" t="s">
        <v>5</v>
      </c>
      <c s="6" t="s">
        <v>887</v>
      </c>
      <c s="36" t="s">
        <v>54</v>
      </c>
      <c s="37">
        <v>1</v>
      </c>
      <c s="36">
        <v>0</v>
      </c>
      <c s="36">
        <f>ROUND(G104*H104,6)</f>
      </c>
      <c r="L104" s="38">
        <v>0</v>
      </c>
      <c s="32">
        <f>ROUND(ROUND(L104,2)*ROUND(G104,3),2)</f>
      </c>
      <c s="36" t="s">
        <v>55</v>
      </c>
      <c>
        <f>(M104*21)/100</f>
      </c>
      <c t="s">
        <v>28</v>
      </c>
    </row>
    <row r="105" spans="1:5" ht="12.75">
      <c r="A105" s="35" t="s">
        <v>56</v>
      </c>
      <c r="E105" s="39" t="s">
        <v>887</v>
      </c>
    </row>
    <row r="106" spans="1:5" ht="12.75">
      <c r="A106" s="35" t="s">
        <v>57</v>
      </c>
      <c r="E106" s="40" t="s">
        <v>5</v>
      </c>
    </row>
    <row r="107" spans="1:5" ht="63.75">
      <c r="A107" t="s">
        <v>58</v>
      </c>
      <c r="E107" s="39" t="s">
        <v>859</v>
      </c>
    </row>
    <row r="108" spans="1:16" ht="12.75">
      <c r="A108" t="s">
        <v>50</v>
      </c>
      <c s="34" t="s">
        <v>155</v>
      </c>
      <c s="34" t="s">
        <v>888</v>
      </c>
      <c s="35" t="s">
        <v>5</v>
      </c>
      <c s="6" t="s">
        <v>889</v>
      </c>
      <c s="36" t="s">
        <v>54</v>
      </c>
      <c s="37">
        <v>2</v>
      </c>
      <c s="36">
        <v>0</v>
      </c>
      <c s="36">
        <f>ROUND(G108*H108,6)</f>
      </c>
      <c r="L108" s="38">
        <v>0</v>
      </c>
      <c s="32">
        <f>ROUND(ROUND(L108,2)*ROUND(G108,3),2)</f>
      </c>
      <c s="36" t="s">
        <v>55</v>
      </c>
      <c>
        <f>(M108*21)/100</f>
      </c>
      <c t="s">
        <v>28</v>
      </c>
    </row>
    <row r="109" spans="1:5" ht="12.75">
      <c r="A109" s="35" t="s">
        <v>56</v>
      </c>
      <c r="E109" s="39" t="s">
        <v>889</v>
      </c>
    </row>
    <row r="110" spans="1:5" ht="12.75">
      <c r="A110" s="35" t="s">
        <v>57</v>
      </c>
      <c r="E110" s="40" t="s">
        <v>5</v>
      </c>
    </row>
    <row r="111" spans="1:5" ht="63.75">
      <c r="A111" t="s">
        <v>58</v>
      </c>
      <c r="E111" s="39" t="s">
        <v>859</v>
      </c>
    </row>
    <row r="112" spans="1:16" ht="12.75">
      <c r="A112" t="s">
        <v>50</v>
      </c>
      <c s="34" t="s">
        <v>158</v>
      </c>
      <c s="34" t="s">
        <v>890</v>
      </c>
      <c s="35" t="s">
        <v>5</v>
      </c>
      <c s="6" t="s">
        <v>891</v>
      </c>
      <c s="36" t="s">
        <v>54</v>
      </c>
      <c s="37">
        <v>100</v>
      </c>
      <c s="36">
        <v>0</v>
      </c>
      <c s="36">
        <f>ROUND(G112*H112,6)</f>
      </c>
      <c r="L112" s="38">
        <v>0</v>
      </c>
      <c s="32">
        <f>ROUND(ROUND(L112,2)*ROUND(G112,3),2)</f>
      </c>
      <c s="36" t="s">
        <v>55</v>
      </c>
      <c>
        <f>(M112*21)/100</f>
      </c>
      <c t="s">
        <v>28</v>
      </c>
    </row>
    <row r="113" spans="1:5" ht="12.75">
      <c r="A113" s="35" t="s">
        <v>56</v>
      </c>
      <c r="E113" s="39" t="s">
        <v>891</v>
      </c>
    </row>
    <row r="114" spans="1:5" ht="12.75">
      <c r="A114" s="35" t="s">
        <v>57</v>
      </c>
      <c r="E114" s="40" t="s">
        <v>5</v>
      </c>
    </row>
    <row r="115" spans="1:5" ht="63.75">
      <c r="A115" t="s">
        <v>58</v>
      </c>
      <c r="E115" s="39" t="s">
        <v>859</v>
      </c>
    </row>
    <row r="116" spans="1:16" ht="12.75">
      <c r="A116" t="s">
        <v>50</v>
      </c>
      <c s="34" t="s">
        <v>161</v>
      </c>
      <c s="34" t="s">
        <v>892</v>
      </c>
      <c s="35" t="s">
        <v>5</v>
      </c>
      <c s="6" t="s">
        <v>893</v>
      </c>
      <c s="36" t="s">
        <v>54</v>
      </c>
      <c s="37">
        <v>1</v>
      </c>
      <c s="36">
        <v>0</v>
      </c>
      <c s="36">
        <f>ROUND(G116*H116,6)</f>
      </c>
      <c r="L116" s="38">
        <v>0</v>
      </c>
      <c s="32">
        <f>ROUND(ROUND(L116,2)*ROUND(G116,3),2)</f>
      </c>
      <c s="36" t="s">
        <v>55</v>
      </c>
      <c>
        <f>(M116*21)/100</f>
      </c>
      <c t="s">
        <v>28</v>
      </c>
    </row>
    <row r="117" spans="1:5" ht="12.75">
      <c r="A117" s="35" t="s">
        <v>56</v>
      </c>
      <c r="E117" s="39" t="s">
        <v>893</v>
      </c>
    </row>
    <row r="118" spans="1:5" ht="12.75">
      <c r="A118" s="35" t="s">
        <v>57</v>
      </c>
      <c r="E118" s="40" t="s">
        <v>5</v>
      </c>
    </row>
    <row r="119" spans="1:5" ht="63.75">
      <c r="A119" t="s">
        <v>58</v>
      </c>
      <c r="E119" s="39" t="s">
        <v>605</v>
      </c>
    </row>
    <row r="120" spans="1:16" ht="12.75">
      <c r="A120" t="s">
        <v>50</v>
      </c>
      <c s="34" t="s">
        <v>166</v>
      </c>
      <c s="34" t="s">
        <v>894</v>
      </c>
      <c s="35" t="s">
        <v>5</v>
      </c>
      <c s="6" t="s">
        <v>895</v>
      </c>
      <c s="36" t="s">
        <v>54</v>
      </c>
      <c s="37">
        <v>2</v>
      </c>
      <c s="36">
        <v>0</v>
      </c>
      <c s="36">
        <f>ROUND(G120*H120,6)</f>
      </c>
      <c r="L120" s="38">
        <v>0</v>
      </c>
      <c s="32">
        <f>ROUND(ROUND(L120,2)*ROUND(G120,3),2)</f>
      </c>
      <c s="36" t="s">
        <v>55</v>
      </c>
      <c>
        <f>(M120*21)/100</f>
      </c>
      <c t="s">
        <v>28</v>
      </c>
    </row>
    <row r="121" spans="1:5" ht="12.75">
      <c r="A121" s="35" t="s">
        <v>56</v>
      </c>
      <c r="E121" s="39" t="s">
        <v>895</v>
      </c>
    </row>
    <row r="122" spans="1:5" ht="12.75">
      <c r="A122" s="35" t="s">
        <v>57</v>
      </c>
      <c r="E122" s="40" t="s">
        <v>5</v>
      </c>
    </row>
    <row r="123" spans="1:5" ht="165.75">
      <c r="A123" t="s">
        <v>58</v>
      </c>
      <c r="E123" s="39" t="s">
        <v>896</v>
      </c>
    </row>
    <row r="124" spans="1:16" ht="12.75">
      <c r="A124" t="s">
        <v>50</v>
      </c>
      <c s="34" t="s">
        <v>172</v>
      </c>
      <c s="34" t="s">
        <v>897</v>
      </c>
      <c s="35" t="s">
        <v>5</v>
      </c>
      <c s="6" t="s">
        <v>898</v>
      </c>
      <c s="36" t="s">
        <v>54</v>
      </c>
      <c s="37">
        <v>1</v>
      </c>
      <c s="36">
        <v>0</v>
      </c>
      <c s="36">
        <f>ROUND(G124*H124,6)</f>
      </c>
      <c r="L124" s="38">
        <v>0</v>
      </c>
      <c s="32">
        <f>ROUND(ROUND(L124,2)*ROUND(G124,3),2)</f>
      </c>
      <c s="36" t="s">
        <v>55</v>
      </c>
      <c>
        <f>(M124*21)/100</f>
      </c>
      <c t="s">
        <v>28</v>
      </c>
    </row>
    <row r="125" spans="1:5" ht="12.75">
      <c r="A125" s="35" t="s">
        <v>56</v>
      </c>
      <c r="E125" s="39" t="s">
        <v>898</v>
      </c>
    </row>
    <row r="126" spans="1:5" ht="12.75">
      <c r="A126" s="35" t="s">
        <v>57</v>
      </c>
      <c r="E126" s="40" t="s">
        <v>5</v>
      </c>
    </row>
    <row r="127" spans="1:5" ht="63.75">
      <c r="A127" t="s">
        <v>58</v>
      </c>
      <c r="E127" s="39" t="s">
        <v>859</v>
      </c>
    </row>
    <row r="128" spans="1:16" ht="12.75">
      <c r="A128" t="s">
        <v>50</v>
      </c>
      <c s="34" t="s">
        <v>176</v>
      </c>
      <c s="34" t="s">
        <v>899</v>
      </c>
      <c s="35" t="s">
        <v>5</v>
      </c>
      <c s="6" t="s">
        <v>813</v>
      </c>
      <c s="36" t="s">
        <v>54</v>
      </c>
      <c s="37">
        <v>3</v>
      </c>
      <c s="36">
        <v>0</v>
      </c>
      <c s="36">
        <f>ROUND(G128*H128,6)</f>
      </c>
      <c r="L128" s="38">
        <v>0</v>
      </c>
      <c s="32">
        <f>ROUND(ROUND(L128,2)*ROUND(G128,3),2)</f>
      </c>
      <c s="36" t="s">
        <v>55</v>
      </c>
      <c>
        <f>(M128*21)/100</f>
      </c>
      <c t="s">
        <v>28</v>
      </c>
    </row>
    <row r="129" spans="1:5" ht="12.75">
      <c r="A129" s="35" t="s">
        <v>56</v>
      </c>
      <c r="E129" s="39" t="s">
        <v>813</v>
      </c>
    </row>
    <row r="130" spans="1:5" ht="12.75">
      <c r="A130" s="35" t="s">
        <v>57</v>
      </c>
      <c r="E130" s="40" t="s">
        <v>5</v>
      </c>
    </row>
    <row r="131" spans="1:5" ht="38.25">
      <c r="A131" t="s">
        <v>58</v>
      </c>
      <c r="E131" s="39" t="s">
        <v>814</v>
      </c>
    </row>
    <row r="132" spans="1:16" ht="12.75">
      <c r="A132" t="s">
        <v>50</v>
      </c>
      <c s="34" t="s">
        <v>180</v>
      </c>
      <c s="34" t="s">
        <v>900</v>
      </c>
      <c s="35" t="s">
        <v>5</v>
      </c>
      <c s="6" t="s">
        <v>901</v>
      </c>
      <c s="36" t="s">
        <v>54</v>
      </c>
      <c s="37">
        <v>1</v>
      </c>
      <c s="36">
        <v>0</v>
      </c>
      <c s="36">
        <f>ROUND(G132*H132,6)</f>
      </c>
      <c r="L132" s="38">
        <v>0</v>
      </c>
      <c s="32">
        <f>ROUND(ROUND(L132,2)*ROUND(G132,3),2)</f>
      </c>
      <c s="36" t="s">
        <v>55</v>
      </c>
      <c>
        <f>(M132*21)/100</f>
      </c>
      <c t="s">
        <v>28</v>
      </c>
    </row>
    <row r="133" spans="1:5" ht="12.75">
      <c r="A133" s="35" t="s">
        <v>56</v>
      </c>
      <c r="E133" s="39" t="s">
        <v>901</v>
      </c>
    </row>
    <row r="134" spans="1:5" ht="12.75">
      <c r="A134" s="35" t="s">
        <v>57</v>
      </c>
      <c r="E134" s="40" t="s">
        <v>5</v>
      </c>
    </row>
    <row r="135" spans="1:5" ht="63.75">
      <c r="A135" t="s">
        <v>58</v>
      </c>
      <c r="E135" s="39" t="s">
        <v>902</v>
      </c>
    </row>
    <row r="136" spans="1:16" ht="25.5">
      <c r="A136" t="s">
        <v>50</v>
      </c>
      <c s="34" t="s">
        <v>184</v>
      </c>
      <c s="34" t="s">
        <v>903</v>
      </c>
      <c s="35" t="s">
        <v>5</v>
      </c>
      <c s="6" t="s">
        <v>904</v>
      </c>
      <c s="36" t="s">
        <v>54</v>
      </c>
      <c s="37">
        <v>1</v>
      </c>
      <c s="36">
        <v>0</v>
      </c>
      <c s="36">
        <f>ROUND(G136*H136,6)</f>
      </c>
      <c r="L136" s="38">
        <v>0</v>
      </c>
      <c s="32">
        <f>ROUND(ROUND(L136,2)*ROUND(G136,3),2)</f>
      </c>
      <c s="36" t="s">
        <v>55</v>
      </c>
      <c>
        <f>(M136*21)/100</f>
      </c>
      <c t="s">
        <v>28</v>
      </c>
    </row>
    <row r="137" spans="1:5" ht="25.5">
      <c r="A137" s="35" t="s">
        <v>56</v>
      </c>
      <c r="E137" s="39" t="s">
        <v>904</v>
      </c>
    </row>
    <row r="138" spans="1:5" ht="12.75">
      <c r="A138" s="35" t="s">
        <v>57</v>
      </c>
      <c r="E138" s="40" t="s">
        <v>5</v>
      </c>
    </row>
    <row r="139" spans="1:5" ht="63.75">
      <c r="A139" t="s">
        <v>58</v>
      </c>
      <c r="E139" s="39" t="s">
        <v>798</v>
      </c>
    </row>
    <row r="140" spans="1:16" ht="25.5">
      <c r="A140" t="s">
        <v>50</v>
      </c>
      <c s="34" t="s">
        <v>188</v>
      </c>
      <c s="34" t="s">
        <v>905</v>
      </c>
      <c s="35" t="s">
        <v>5</v>
      </c>
      <c s="6" t="s">
        <v>906</v>
      </c>
      <c s="36" t="s">
        <v>74</v>
      </c>
      <c s="37">
        <v>25</v>
      </c>
      <c s="36">
        <v>0</v>
      </c>
      <c s="36">
        <f>ROUND(G140*H140,6)</f>
      </c>
      <c r="L140" s="38">
        <v>0</v>
      </c>
      <c s="32">
        <f>ROUND(ROUND(L140,2)*ROUND(G140,3),2)</f>
      </c>
      <c s="36" t="s">
        <v>55</v>
      </c>
      <c>
        <f>(M140*21)/100</f>
      </c>
      <c t="s">
        <v>28</v>
      </c>
    </row>
    <row r="141" spans="1:5" ht="25.5">
      <c r="A141" s="35" t="s">
        <v>56</v>
      </c>
      <c r="E141" s="39" t="s">
        <v>906</v>
      </c>
    </row>
    <row r="142" spans="1:5" ht="12.75">
      <c r="A142" s="35" t="s">
        <v>57</v>
      </c>
      <c r="E142" s="40" t="s">
        <v>5</v>
      </c>
    </row>
    <row r="143" spans="1:5" ht="38.25">
      <c r="A143" t="s">
        <v>58</v>
      </c>
      <c r="E143" s="39" t="s">
        <v>76</v>
      </c>
    </row>
    <row r="144" spans="1:16" ht="25.5">
      <c r="A144" t="s">
        <v>50</v>
      </c>
      <c s="34" t="s">
        <v>193</v>
      </c>
      <c s="34" t="s">
        <v>907</v>
      </c>
      <c s="35" t="s">
        <v>5</v>
      </c>
      <c s="6" t="s">
        <v>908</v>
      </c>
      <c s="36" t="s">
        <v>54</v>
      </c>
      <c s="37">
        <v>1</v>
      </c>
      <c s="36">
        <v>0</v>
      </c>
      <c s="36">
        <f>ROUND(G144*H144,6)</f>
      </c>
      <c r="L144" s="38">
        <v>0</v>
      </c>
      <c s="32">
        <f>ROUND(ROUND(L144,2)*ROUND(G144,3),2)</f>
      </c>
      <c s="36" t="s">
        <v>55</v>
      </c>
      <c>
        <f>(M144*21)/100</f>
      </c>
      <c t="s">
        <v>28</v>
      </c>
    </row>
    <row r="145" spans="1:5" ht="25.5">
      <c r="A145" s="35" t="s">
        <v>56</v>
      </c>
      <c r="E145" s="39" t="s">
        <v>908</v>
      </c>
    </row>
    <row r="146" spans="1:5" ht="12.75">
      <c r="A146" s="35" t="s">
        <v>57</v>
      </c>
      <c r="E146" s="40" t="s">
        <v>5</v>
      </c>
    </row>
    <row r="147" spans="1:5" ht="63.75">
      <c r="A147" t="s">
        <v>58</v>
      </c>
      <c r="E147" s="39" t="s">
        <v>859</v>
      </c>
    </row>
    <row r="148" spans="1:16" ht="25.5">
      <c r="A148" t="s">
        <v>50</v>
      </c>
      <c s="34" t="s">
        <v>197</v>
      </c>
      <c s="34" t="s">
        <v>909</v>
      </c>
      <c s="35" t="s">
        <v>5</v>
      </c>
      <c s="6" t="s">
        <v>910</v>
      </c>
      <c s="36" t="s">
        <v>54</v>
      </c>
      <c s="37">
        <v>1</v>
      </c>
      <c s="36">
        <v>0</v>
      </c>
      <c s="36">
        <f>ROUND(G148*H148,6)</f>
      </c>
      <c r="L148" s="38">
        <v>0</v>
      </c>
      <c s="32">
        <f>ROUND(ROUND(L148,2)*ROUND(G148,3),2)</f>
      </c>
      <c s="36" t="s">
        <v>55</v>
      </c>
      <c>
        <f>(M148*21)/100</f>
      </c>
      <c t="s">
        <v>28</v>
      </c>
    </row>
    <row r="149" spans="1:5" ht="25.5">
      <c r="A149" s="35" t="s">
        <v>56</v>
      </c>
      <c r="E149" s="39" t="s">
        <v>910</v>
      </c>
    </row>
    <row r="150" spans="1:5" ht="12.75">
      <c r="A150" s="35" t="s">
        <v>57</v>
      </c>
      <c r="E150" s="40" t="s">
        <v>5</v>
      </c>
    </row>
    <row r="151" spans="1:5" ht="63.75">
      <c r="A151" t="s">
        <v>58</v>
      </c>
      <c r="E151" s="39" t="s">
        <v>859</v>
      </c>
    </row>
    <row r="152" spans="1:16" ht="12.75">
      <c r="A152" t="s">
        <v>50</v>
      </c>
      <c s="34" t="s">
        <v>201</v>
      </c>
      <c s="34" t="s">
        <v>911</v>
      </c>
      <c s="35" t="s">
        <v>5</v>
      </c>
      <c s="6" t="s">
        <v>873</v>
      </c>
      <c s="36" t="s">
        <v>54</v>
      </c>
      <c s="37">
        <v>2</v>
      </c>
      <c s="36">
        <v>0</v>
      </c>
      <c s="36">
        <f>ROUND(G152*H152,6)</f>
      </c>
      <c r="L152" s="38">
        <v>0</v>
      </c>
      <c s="32">
        <f>ROUND(ROUND(L152,2)*ROUND(G152,3),2)</f>
      </c>
      <c s="36" t="s">
        <v>55</v>
      </c>
      <c>
        <f>(M152*21)/100</f>
      </c>
      <c t="s">
        <v>28</v>
      </c>
    </row>
    <row r="153" spans="1:5" ht="12.75">
      <c r="A153" s="35" t="s">
        <v>56</v>
      </c>
      <c r="E153" s="39" t="s">
        <v>873</v>
      </c>
    </row>
    <row r="154" spans="1:5" ht="12.75">
      <c r="A154" s="35" t="s">
        <v>57</v>
      </c>
      <c r="E154" s="40" t="s">
        <v>5</v>
      </c>
    </row>
    <row r="155" spans="1:5" ht="63.75">
      <c r="A155" t="s">
        <v>58</v>
      </c>
      <c r="E155" s="39" t="s">
        <v>859</v>
      </c>
    </row>
    <row r="156" spans="1:16" ht="12.75">
      <c r="A156" t="s">
        <v>50</v>
      </c>
      <c s="34" t="s">
        <v>205</v>
      </c>
      <c s="34" t="s">
        <v>912</v>
      </c>
      <c s="35" t="s">
        <v>5</v>
      </c>
      <c s="6" t="s">
        <v>881</v>
      </c>
      <c s="36" t="s">
        <v>54</v>
      </c>
      <c s="37">
        <v>6</v>
      </c>
      <c s="36">
        <v>0</v>
      </c>
      <c s="36">
        <f>ROUND(G156*H156,6)</f>
      </c>
      <c r="L156" s="38">
        <v>0</v>
      </c>
      <c s="32">
        <f>ROUND(ROUND(L156,2)*ROUND(G156,3),2)</f>
      </c>
      <c s="36" t="s">
        <v>55</v>
      </c>
      <c>
        <f>(M156*21)/100</f>
      </c>
      <c t="s">
        <v>28</v>
      </c>
    </row>
    <row r="157" spans="1:5" ht="12.75">
      <c r="A157" s="35" t="s">
        <v>56</v>
      </c>
      <c r="E157" s="39" t="s">
        <v>881</v>
      </c>
    </row>
    <row r="158" spans="1:5" ht="12.75">
      <c r="A158" s="35" t="s">
        <v>57</v>
      </c>
      <c r="E158" s="40" t="s">
        <v>5</v>
      </c>
    </row>
    <row r="159" spans="1:5" ht="63.75">
      <c r="A159" t="s">
        <v>58</v>
      </c>
      <c r="E159" s="39" t="s">
        <v>859</v>
      </c>
    </row>
    <row r="160" spans="1:16" ht="12.75">
      <c r="A160" t="s">
        <v>50</v>
      </c>
      <c s="34" t="s">
        <v>209</v>
      </c>
      <c s="34" t="s">
        <v>913</v>
      </c>
      <c s="35" t="s">
        <v>5</v>
      </c>
      <c s="6" t="s">
        <v>883</v>
      </c>
      <c s="36" t="s">
        <v>54</v>
      </c>
      <c s="37">
        <v>8</v>
      </c>
      <c s="36">
        <v>0</v>
      </c>
      <c s="36">
        <f>ROUND(G160*H160,6)</f>
      </c>
      <c r="L160" s="38">
        <v>0</v>
      </c>
      <c s="32">
        <f>ROUND(ROUND(L160,2)*ROUND(G160,3),2)</f>
      </c>
      <c s="36" t="s">
        <v>55</v>
      </c>
      <c>
        <f>(M160*21)/100</f>
      </c>
      <c t="s">
        <v>28</v>
      </c>
    </row>
    <row r="161" spans="1:5" ht="12.75">
      <c r="A161" s="35" t="s">
        <v>56</v>
      </c>
      <c r="E161" s="39" t="s">
        <v>883</v>
      </c>
    </row>
    <row r="162" spans="1:5" ht="12.75">
      <c r="A162" s="35" t="s">
        <v>57</v>
      </c>
      <c r="E162" s="40" t="s">
        <v>5</v>
      </c>
    </row>
    <row r="163" spans="1:5" ht="63.75">
      <c r="A163" t="s">
        <v>58</v>
      </c>
      <c r="E163" s="39" t="s">
        <v>859</v>
      </c>
    </row>
    <row r="164" spans="1:16" ht="12.75">
      <c r="A164" t="s">
        <v>50</v>
      </c>
      <c s="34" t="s">
        <v>213</v>
      </c>
      <c s="34" t="s">
        <v>914</v>
      </c>
      <c s="35" t="s">
        <v>5</v>
      </c>
      <c s="6" t="s">
        <v>901</v>
      </c>
      <c s="36" t="s">
        <v>54</v>
      </c>
      <c s="37">
        <v>1</v>
      </c>
      <c s="36">
        <v>0</v>
      </c>
      <c s="36">
        <f>ROUND(G164*H164,6)</f>
      </c>
      <c r="L164" s="38">
        <v>0</v>
      </c>
      <c s="32">
        <f>ROUND(ROUND(L164,2)*ROUND(G164,3),2)</f>
      </c>
      <c s="36" t="s">
        <v>55</v>
      </c>
      <c>
        <f>(M164*21)/100</f>
      </c>
      <c t="s">
        <v>28</v>
      </c>
    </row>
    <row r="165" spans="1:5" ht="12.75">
      <c r="A165" s="35" t="s">
        <v>56</v>
      </c>
      <c r="E165" s="39" t="s">
        <v>901</v>
      </c>
    </row>
    <row r="166" spans="1:5" ht="12.75">
      <c r="A166" s="35" t="s">
        <v>57</v>
      </c>
      <c r="E166" s="40" t="s">
        <v>5</v>
      </c>
    </row>
    <row r="167" spans="1:5" ht="63.75">
      <c r="A167" t="s">
        <v>58</v>
      </c>
      <c r="E167" s="39" t="s">
        <v>902</v>
      </c>
    </row>
    <row r="168" spans="1:16" ht="25.5">
      <c r="A168" t="s">
        <v>50</v>
      </c>
      <c s="34" t="s">
        <v>217</v>
      </c>
      <c s="34" t="s">
        <v>915</v>
      </c>
      <c s="35" t="s">
        <v>5</v>
      </c>
      <c s="6" t="s">
        <v>904</v>
      </c>
      <c s="36" t="s">
        <v>54</v>
      </c>
      <c s="37">
        <v>1</v>
      </c>
      <c s="36">
        <v>0</v>
      </c>
      <c s="36">
        <f>ROUND(G168*H168,6)</f>
      </c>
      <c r="L168" s="38">
        <v>0</v>
      </c>
      <c s="32">
        <f>ROUND(ROUND(L168,2)*ROUND(G168,3),2)</f>
      </c>
      <c s="36" t="s">
        <v>55</v>
      </c>
      <c>
        <f>(M168*21)/100</f>
      </c>
      <c t="s">
        <v>28</v>
      </c>
    </row>
    <row r="169" spans="1:5" ht="25.5">
      <c r="A169" s="35" t="s">
        <v>56</v>
      </c>
      <c r="E169" s="39" t="s">
        <v>904</v>
      </c>
    </row>
    <row r="170" spans="1:5" ht="12.75">
      <c r="A170" s="35" t="s">
        <v>57</v>
      </c>
      <c r="E170" s="40" t="s">
        <v>5</v>
      </c>
    </row>
    <row r="171" spans="1:5" ht="63.75">
      <c r="A171" t="s">
        <v>58</v>
      </c>
      <c r="E171" s="39" t="s">
        <v>798</v>
      </c>
    </row>
    <row r="172" spans="1:13" ht="12.75">
      <c r="A172" t="s">
        <v>47</v>
      </c>
      <c r="C172" s="31" t="s">
        <v>164</v>
      </c>
      <c r="E172" s="33" t="s">
        <v>916</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290</v>
      </c>
      <c s="34" t="s">
        <v>812</v>
      </c>
      <c s="35" t="s">
        <v>5</v>
      </c>
      <c s="6" t="s">
        <v>813</v>
      </c>
      <c s="36" t="s">
        <v>54</v>
      </c>
      <c s="37">
        <v>7</v>
      </c>
      <c s="36">
        <v>0</v>
      </c>
      <c s="36">
        <f>ROUND(G173*H173,6)</f>
      </c>
      <c r="L173" s="38">
        <v>0</v>
      </c>
      <c s="32">
        <f>ROUND(ROUND(L173,2)*ROUND(G173,3),2)</f>
      </c>
      <c s="36" t="s">
        <v>55</v>
      </c>
      <c>
        <f>(M173*21)/100</f>
      </c>
      <c t="s">
        <v>28</v>
      </c>
    </row>
    <row r="174" spans="1:5" ht="12.75">
      <c r="A174" s="35" t="s">
        <v>56</v>
      </c>
      <c r="E174" s="39" t="s">
        <v>813</v>
      </c>
    </row>
    <row r="175" spans="1:5" ht="12.75">
      <c r="A175" s="35" t="s">
        <v>57</v>
      </c>
      <c r="E175" s="40" t="s">
        <v>5</v>
      </c>
    </row>
    <row r="176" spans="1:5" ht="38.25">
      <c r="A176" t="s">
        <v>58</v>
      </c>
      <c r="E176" s="39" t="s">
        <v>814</v>
      </c>
    </row>
    <row r="177" spans="1:16" ht="25.5">
      <c r="A177" t="s">
        <v>50</v>
      </c>
      <c s="34" t="s">
        <v>327</v>
      </c>
      <c s="34" t="s">
        <v>917</v>
      </c>
      <c s="35" t="s">
        <v>5</v>
      </c>
      <c s="6" t="s">
        <v>918</v>
      </c>
      <c s="36" t="s">
        <v>54</v>
      </c>
      <c s="37">
        <v>1</v>
      </c>
      <c s="36">
        <v>0</v>
      </c>
      <c s="36">
        <f>ROUND(G177*H177,6)</f>
      </c>
      <c r="L177" s="38">
        <v>0</v>
      </c>
      <c s="32">
        <f>ROUND(ROUND(L177,2)*ROUND(G177,3),2)</f>
      </c>
      <c s="36" t="s">
        <v>55</v>
      </c>
      <c>
        <f>(M177*21)/100</f>
      </c>
      <c t="s">
        <v>28</v>
      </c>
    </row>
    <row r="178" spans="1:5" ht="25.5">
      <c r="A178" s="35" t="s">
        <v>56</v>
      </c>
      <c r="E178" s="39" t="s">
        <v>918</v>
      </c>
    </row>
    <row r="179" spans="1:5" ht="12.75">
      <c r="A179" s="35" t="s">
        <v>57</v>
      </c>
      <c r="E179" s="40" t="s">
        <v>5</v>
      </c>
    </row>
    <row r="180" spans="1:5" ht="89.25">
      <c r="A180" t="s">
        <v>58</v>
      </c>
      <c r="E180" s="39" t="s">
        <v>919</v>
      </c>
    </row>
    <row r="181" spans="1:16" ht="12.75">
      <c r="A181" t="s">
        <v>50</v>
      </c>
      <c s="34" t="s">
        <v>330</v>
      </c>
      <c s="34" t="s">
        <v>920</v>
      </c>
      <c s="35" t="s">
        <v>5</v>
      </c>
      <c s="6" t="s">
        <v>858</v>
      </c>
      <c s="36" t="s">
        <v>54</v>
      </c>
      <c s="37">
        <v>1</v>
      </c>
      <c s="36">
        <v>0</v>
      </c>
      <c s="36">
        <f>ROUND(G181*H181,6)</f>
      </c>
      <c r="L181" s="38">
        <v>0</v>
      </c>
      <c s="32">
        <f>ROUND(ROUND(L181,2)*ROUND(G181,3),2)</f>
      </c>
      <c s="36" t="s">
        <v>55</v>
      </c>
      <c>
        <f>(M181*21)/100</f>
      </c>
      <c t="s">
        <v>28</v>
      </c>
    </row>
    <row r="182" spans="1:5" ht="12.75">
      <c r="A182" s="35" t="s">
        <v>56</v>
      </c>
      <c r="E182" s="39" t="s">
        <v>858</v>
      </c>
    </row>
    <row r="183" spans="1:5" ht="12.75">
      <c r="A183" s="35" t="s">
        <v>57</v>
      </c>
      <c r="E183" s="40" t="s">
        <v>5</v>
      </c>
    </row>
    <row r="184" spans="1:5" ht="63.75">
      <c r="A184" t="s">
        <v>58</v>
      </c>
      <c r="E184" s="39" t="s">
        <v>859</v>
      </c>
    </row>
    <row r="185" spans="1:16" ht="12.75">
      <c r="A185" t="s">
        <v>50</v>
      </c>
      <c s="34" t="s">
        <v>334</v>
      </c>
      <c s="34" t="s">
        <v>921</v>
      </c>
      <c s="35" t="s">
        <v>5</v>
      </c>
      <c s="6" t="s">
        <v>861</v>
      </c>
      <c s="36" t="s">
        <v>54</v>
      </c>
      <c s="37">
        <v>7</v>
      </c>
      <c s="36">
        <v>0</v>
      </c>
      <c s="36">
        <f>ROUND(G185*H185,6)</f>
      </c>
      <c r="L185" s="38">
        <v>0</v>
      </c>
      <c s="32">
        <f>ROUND(ROUND(L185,2)*ROUND(G185,3),2)</f>
      </c>
      <c s="36" t="s">
        <v>55</v>
      </c>
      <c>
        <f>(M185*21)/100</f>
      </c>
      <c t="s">
        <v>28</v>
      </c>
    </row>
    <row r="186" spans="1:5" ht="12.75">
      <c r="A186" s="35" t="s">
        <v>56</v>
      </c>
      <c r="E186" s="39" t="s">
        <v>861</v>
      </c>
    </row>
    <row r="187" spans="1:5" ht="12.75">
      <c r="A187" s="35" t="s">
        <v>57</v>
      </c>
      <c r="E187" s="40" t="s">
        <v>5</v>
      </c>
    </row>
    <row r="188" spans="1:5" ht="63.75">
      <c r="A188" t="s">
        <v>58</v>
      </c>
      <c r="E188" s="39" t="s">
        <v>859</v>
      </c>
    </row>
    <row r="189" spans="1:16" ht="12.75">
      <c r="A189" t="s">
        <v>50</v>
      </c>
      <c s="34" t="s">
        <v>338</v>
      </c>
      <c s="34" t="s">
        <v>922</v>
      </c>
      <c s="35" t="s">
        <v>5</v>
      </c>
      <c s="6" t="s">
        <v>923</v>
      </c>
      <c s="36" t="s">
        <v>54</v>
      </c>
      <c s="37">
        <v>5</v>
      </c>
      <c s="36">
        <v>0</v>
      </c>
      <c s="36">
        <f>ROUND(G189*H189,6)</f>
      </c>
      <c r="L189" s="38">
        <v>0</v>
      </c>
      <c s="32">
        <f>ROUND(ROUND(L189,2)*ROUND(G189,3),2)</f>
      </c>
      <c s="36" t="s">
        <v>55</v>
      </c>
      <c>
        <f>(M189*21)/100</f>
      </c>
      <c t="s">
        <v>28</v>
      </c>
    </row>
    <row r="190" spans="1:5" ht="12.75">
      <c r="A190" s="35" t="s">
        <v>56</v>
      </c>
      <c r="E190" s="39" t="s">
        <v>923</v>
      </c>
    </row>
    <row r="191" spans="1:5" ht="12.75">
      <c r="A191" s="35" t="s">
        <v>57</v>
      </c>
      <c r="E191" s="40" t="s">
        <v>5</v>
      </c>
    </row>
    <row r="192" spans="1:5" ht="63.75">
      <c r="A192" t="s">
        <v>58</v>
      </c>
      <c r="E192" s="39" t="s">
        <v>859</v>
      </c>
    </row>
    <row r="193" spans="1:16" ht="12.75">
      <c r="A193" t="s">
        <v>50</v>
      </c>
      <c s="34" t="s">
        <v>341</v>
      </c>
      <c s="34" t="s">
        <v>924</v>
      </c>
      <c s="35" t="s">
        <v>5</v>
      </c>
      <c s="6" t="s">
        <v>925</v>
      </c>
      <c s="36" t="s">
        <v>54</v>
      </c>
      <c s="37">
        <v>2</v>
      </c>
      <c s="36">
        <v>0</v>
      </c>
      <c s="36">
        <f>ROUND(G193*H193,6)</f>
      </c>
      <c r="L193" s="38">
        <v>0</v>
      </c>
      <c s="32">
        <f>ROUND(ROUND(L193,2)*ROUND(G193,3),2)</f>
      </c>
      <c s="36" t="s">
        <v>55</v>
      </c>
      <c>
        <f>(M193*21)/100</f>
      </c>
      <c t="s">
        <v>28</v>
      </c>
    </row>
    <row r="194" spans="1:5" ht="12.75">
      <c r="A194" s="35" t="s">
        <v>56</v>
      </c>
      <c r="E194" s="39" t="s">
        <v>925</v>
      </c>
    </row>
    <row r="195" spans="1:5" ht="12.75">
      <c r="A195" s="35" t="s">
        <v>57</v>
      </c>
      <c r="E195" s="40" t="s">
        <v>5</v>
      </c>
    </row>
    <row r="196" spans="1:5" ht="63.75">
      <c r="A196" t="s">
        <v>58</v>
      </c>
      <c r="E196" s="39" t="s">
        <v>859</v>
      </c>
    </row>
    <row r="197" spans="1:16" ht="12.75">
      <c r="A197" t="s">
        <v>50</v>
      </c>
      <c s="34" t="s">
        <v>345</v>
      </c>
      <c s="34" t="s">
        <v>926</v>
      </c>
      <c s="35" t="s">
        <v>5</v>
      </c>
      <c s="6" t="s">
        <v>867</v>
      </c>
      <c s="36" t="s">
        <v>54</v>
      </c>
      <c s="37">
        <v>2</v>
      </c>
      <c s="36">
        <v>0</v>
      </c>
      <c s="36">
        <f>ROUND(G197*H197,6)</f>
      </c>
      <c r="L197" s="38">
        <v>0</v>
      </c>
      <c s="32">
        <f>ROUND(ROUND(L197,2)*ROUND(G197,3),2)</f>
      </c>
      <c s="36" t="s">
        <v>55</v>
      </c>
      <c>
        <f>(M197*21)/100</f>
      </c>
      <c t="s">
        <v>28</v>
      </c>
    </row>
    <row r="198" spans="1:5" ht="12.75">
      <c r="A198" s="35" t="s">
        <v>56</v>
      </c>
      <c r="E198" s="39" t="s">
        <v>867</v>
      </c>
    </row>
    <row r="199" spans="1:5" ht="12.75">
      <c r="A199" s="35" t="s">
        <v>57</v>
      </c>
      <c r="E199" s="40" t="s">
        <v>5</v>
      </c>
    </row>
    <row r="200" spans="1:5" ht="63.75">
      <c r="A200" t="s">
        <v>58</v>
      </c>
      <c r="E200" s="39" t="s">
        <v>859</v>
      </c>
    </row>
    <row r="201" spans="1:16" ht="12.75">
      <c r="A201" t="s">
        <v>50</v>
      </c>
      <c s="34" t="s">
        <v>349</v>
      </c>
      <c s="34" t="s">
        <v>927</v>
      </c>
      <c s="35" t="s">
        <v>5</v>
      </c>
      <c s="6" t="s">
        <v>869</v>
      </c>
      <c s="36" t="s">
        <v>54</v>
      </c>
      <c s="37">
        <v>2</v>
      </c>
      <c s="36">
        <v>0</v>
      </c>
      <c s="36">
        <f>ROUND(G201*H201,6)</f>
      </c>
      <c r="L201" s="38">
        <v>0</v>
      </c>
      <c s="32">
        <f>ROUND(ROUND(L201,2)*ROUND(G201,3),2)</f>
      </c>
      <c s="36" t="s">
        <v>55</v>
      </c>
      <c>
        <f>(M201*21)/100</f>
      </c>
      <c t="s">
        <v>28</v>
      </c>
    </row>
    <row r="202" spans="1:5" ht="12.75">
      <c r="A202" s="35" t="s">
        <v>56</v>
      </c>
      <c r="E202" s="39" t="s">
        <v>869</v>
      </c>
    </row>
    <row r="203" spans="1:5" ht="12.75">
      <c r="A203" s="35" t="s">
        <v>57</v>
      </c>
      <c r="E203" s="40" t="s">
        <v>5</v>
      </c>
    </row>
    <row r="204" spans="1:5" ht="63.75">
      <c r="A204" t="s">
        <v>58</v>
      </c>
      <c r="E204" s="39" t="s">
        <v>859</v>
      </c>
    </row>
    <row r="205" spans="1:16" ht="25.5">
      <c r="A205" t="s">
        <v>50</v>
      </c>
      <c s="34" t="s">
        <v>351</v>
      </c>
      <c s="34" t="s">
        <v>928</v>
      </c>
      <c s="35" t="s">
        <v>5</v>
      </c>
      <c s="6" t="s">
        <v>871</v>
      </c>
      <c s="36" t="s">
        <v>54</v>
      </c>
      <c s="37">
        <v>2</v>
      </c>
      <c s="36">
        <v>0</v>
      </c>
      <c s="36">
        <f>ROUND(G205*H205,6)</f>
      </c>
      <c r="L205" s="38">
        <v>0</v>
      </c>
      <c s="32">
        <f>ROUND(ROUND(L205,2)*ROUND(G205,3),2)</f>
      </c>
      <c s="36" t="s">
        <v>55</v>
      </c>
      <c>
        <f>(M205*21)/100</f>
      </c>
      <c t="s">
        <v>28</v>
      </c>
    </row>
    <row r="206" spans="1:5" ht="25.5">
      <c r="A206" s="35" t="s">
        <v>56</v>
      </c>
      <c r="E206" s="39" t="s">
        <v>871</v>
      </c>
    </row>
    <row r="207" spans="1:5" ht="12.75">
      <c r="A207" s="35" t="s">
        <v>57</v>
      </c>
      <c r="E207" s="40" t="s">
        <v>5</v>
      </c>
    </row>
    <row r="208" spans="1:5" ht="63.75">
      <c r="A208" t="s">
        <v>58</v>
      </c>
      <c r="E208" s="39" t="s">
        <v>859</v>
      </c>
    </row>
    <row r="209" spans="1:16" ht="12.75">
      <c r="A209" t="s">
        <v>50</v>
      </c>
      <c s="34" t="s">
        <v>353</v>
      </c>
      <c s="34" t="s">
        <v>929</v>
      </c>
      <c s="35" t="s">
        <v>5</v>
      </c>
      <c s="6" t="s">
        <v>873</v>
      </c>
      <c s="36" t="s">
        <v>54</v>
      </c>
      <c s="37">
        <v>6</v>
      </c>
      <c s="36">
        <v>0</v>
      </c>
      <c s="36">
        <f>ROUND(G209*H209,6)</f>
      </c>
      <c r="L209" s="38">
        <v>0</v>
      </c>
      <c s="32">
        <f>ROUND(ROUND(L209,2)*ROUND(G209,3),2)</f>
      </c>
      <c s="36" t="s">
        <v>55</v>
      </c>
      <c>
        <f>(M209*21)/100</f>
      </c>
      <c t="s">
        <v>28</v>
      </c>
    </row>
    <row r="210" spans="1:5" ht="12.75">
      <c r="A210" s="35" t="s">
        <v>56</v>
      </c>
      <c r="E210" s="39" t="s">
        <v>873</v>
      </c>
    </row>
    <row r="211" spans="1:5" ht="12.75">
      <c r="A211" s="35" t="s">
        <v>57</v>
      </c>
      <c r="E211" s="40" t="s">
        <v>5</v>
      </c>
    </row>
    <row r="212" spans="1:5" ht="63.75">
      <c r="A212" t="s">
        <v>58</v>
      </c>
      <c r="E212" s="39" t="s">
        <v>859</v>
      </c>
    </row>
    <row r="213" spans="1:16" ht="12.75">
      <c r="A213" t="s">
        <v>50</v>
      </c>
      <c s="34" t="s">
        <v>357</v>
      </c>
      <c s="34" t="s">
        <v>930</v>
      </c>
      <c s="35" t="s">
        <v>5</v>
      </c>
      <c s="6" t="s">
        <v>875</v>
      </c>
      <c s="36" t="s">
        <v>54</v>
      </c>
      <c s="37">
        <v>1</v>
      </c>
      <c s="36">
        <v>0</v>
      </c>
      <c s="36">
        <f>ROUND(G213*H213,6)</f>
      </c>
      <c r="L213" s="38">
        <v>0</v>
      </c>
      <c s="32">
        <f>ROUND(ROUND(L213,2)*ROUND(G213,3),2)</f>
      </c>
      <c s="36" t="s">
        <v>55</v>
      </c>
      <c>
        <f>(M213*21)/100</f>
      </c>
      <c t="s">
        <v>28</v>
      </c>
    </row>
    <row r="214" spans="1:5" ht="12.75">
      <c r="A214" s="35" t="s">
        <v>56</v>
      </c>
      <c r="E214" s="39" t="s">
        <v>875</v>
      </c>
    </row>
    <row r="215" spans="1:5" ht="12.75">
      <c r="A215" s="35" t="s">
        <v>57</v>
      </c>
      <c r="E215" s="40" t="s">
        <v>5</v>
      </c>
    </row>
    <row r="216" spans="1:5" ht="63.75">
      <c r="A216" t="s">
        <v>58</v>
      </c>
      <c r="E216" s="39" t="s">
        <v>859</v>
      </c>
    </row>
    <row r="217" spans="1:16" ht="12.75">
      <c r="A217" t="s">
        <v>50</v>
      </c>
      <c s="34" t="s">
        <v>359</v>
      </c>
      <c s="34" t="s">
        <v>931</v>
      </c>
      <c s="35" t="s">
        <v>5</v>
      </c>
      <c s="6" t="s">
        <v>877</v>
      </c>
      <c s="36" t="s">
        <v>54</v>
      </c>
      <c s="37">
        <v>20</v>
      </c>
      <c s="36">
        <v>0</v>
      </c>
      <c s="36">
        <f>ROUND(G217*H217,6)</f>
      </c>
      <c r="L217" s="38">
        <v>0</v>
      </c>
      <c s="32">
        <f>ROUND(ROUND(L217,2)*ROUND(G217,3),2)</f>
      </c>
      <c s="36" t="s">
        <v>55</v>
      </c>
      <c>
        <f>(M217*21)/100</f>
      </c>
      <c t="s">
        <v>28</v>
      </c>
    </row>
    <row r="218" spans="1:5" ht="12.75">
      <c r="A218" s="35" t="s">
        <v>56</v>
      </c>
      <c r="E218" s="39" t="s">
        <v>877</v>
      </c>
    </row>
    <row r="219" spans="1:5" ht="12.75">
      <c r="A219" s="35" t="s">
        <v>57</v>
      </c>
      <c r="E219" s="40" t="s">
        <v>5</v>
      </c>
    </row>
    <row r="220" spans="1:5" ht="63.75">
      <c r="A220" t="s">
        <v>58</v>
      </c>
      <c r="E220" s="39" t="s">
        <v>859</v>
      </c>
    </row>
    <row r="221" spans="1:16" ht="12.75">
      <c r="A221" t="s">
        <v>50</v>
      </c>
      <c s="34" t="s">
        <v>363</v>
      </c>
      <c s="34" t="s">
        <v>932</v>
      </c>
      <c s="35" t="s">
        <v>5</v>
      </c>
      <c s="6" t="s">
        <v>879</v>
      </c>
      <c s="36" t="s">
        <v>54</v>
      </c>
      <c s="37">
        <v>30</v>
      </c>
      <c s="36">
        <v>0</v>
      </c>
      <c s="36">
        <f>ROUND(G221*H221,6)</f>
      </c>
      <c r="L221" s="38">
        <v>0</v>
      </c>
      <c s="32">
        <f>ROUND(ROUND(L221,2)*ROUND(G221,3),2)</f>
      </c>
      <c s="36" t="s">
        <v>55</v>
      </c>
      <c>
        <f>(M221*21)/100</f>
      </c>
      <c t="s">
        <v>28</v>
      </c>
    </row>
    <row r="222" spans="1:5" ht="12.75">
      <c r="A222" s="35" t="s">
        <v>56</v>
      </c>
      <c r="E222" s="39" t="s">
        <v>879</v>
      </c>
    </row>
    <row r="223" spans="1:5" ht="12.75">
      <c r="A223" s="35" t="s">
        <v>57</v>
      </c>
      <c r="E223" s="40" t="s">
        <v>5</v>
      </c>
    </row>
    <row r="224" spans="1:5" ht="63.75">
      <c r="A224" t="s">
        <v>58</v>
      </c>
      <c r="E224" s="39" t="s">
        <v>859</v>
      </c>
    </row>
    <row r="225" spans="1:16" ht="12.75">
      <c r="A225" t="s">
        <v>50</v>
      </c>
      <c s="34" t="s">
        <v>365</v>
      </c>
      <c s="34" t="s">
        <v>933</v>
      </c>
      <c s="35" t="s">
        <v>5</v>
      </c>
      <c s="6" t="s">
        <v>934</v>
      </c>
      <c s="36" t="s">
        <v>54</v>
      </c>
      <c s="37">
        <v>8</v>
      </c>
      <c s="36">
        <v>0</v>
      </c>
      <c s="36">
        <f>ROUND(G225*H225,6)</f>
      </c>
      <c r="L225" s="38">
        <v>0</v>
      </c>
      <c s="32">
        <f>ROUND(ROUND(L225,2)*ROUND(G225,3),2)</f>
      </c>
      <c s="36" t="s">
        <v>55</v>
      </c>
      <c>
        <f>(M225*21)/100</f>
      </c>
      <c t="s">
        <v>28</v>
      </c>
    </row>
    <row r="226" spans="1:5" ht="12.75">
      <c r="A226" s="35" t="s">
        <v>56</v>
      </c>
      <c r="E226" s="39" t="s">
        <v>934</v>
      </c>
    </row>
    <row r="227" spans="1:5" ht="12.75">
      <c r="A227" s="35" t="s">
        <v>57</v>
      </c>
      <c r="E227" s="40" t="s">
        <v>5</v>
      </c>
    </row>
    <row r="228" spans="1:5" ht="63.75">
      <c r="A228" t="s">
        <v>58</v>
      </c>
      <c r="E228" s="39" t="s">
        <v>859</v>
      </c>
    </row>
    <row r="229" spans="1:16" ht="12.75">
      <c r="A229" t="s">
        <v>50</v>
      </c>
      <c s="34" t="s">
        <v>367</v>
      </c>
      <c s="34" t="s">
        <v>935</v>
      </c>
      <c s="35" t="s">
        <v>5</v>
      </c>
      <c s="6" t="s">
        <v>883</v>
      </c>
      <c s="36" t="s">
        <v>54</v>
      </c>
      <c s="37">
        <v>8</v>
      </c>
      <c s="36">
        <v>0</v>
      </c>
      <c s="36">
        <f>ROUND(G229*H229,6)</f>
      </c>
      <c r="L229" s="38">
        <v>0</v>
      </c>
      <c s="32">
        <f>ROUND(ROUND(L229,2)*ROUND(G229,3),2)</f>
      </c>
      <c s="36" t="s">
        <v>55</v>
      </c>
      <c>
        <f>(M229*21)/100</f>
      </c>
      <c t="s">
        <v>28</v>
      </c>
    </row>
    <row r="230" spans="1:5" ht="12.75">
      <c r="A230" s="35" t="s">
        <v>56</v>
      </c>
      <c r="E230" s="39" t="s">
        <v>883</v>
      </c>
    </row>
    <row r="231" spans="1:5" ht="12.75">
      <c r="A231" s="35" t="s">
        <v>57</v>
      </c>
      <c r="E231" s="40" t="s">
        <v>5</v>
      </c>
    </row>
    <row r="232" spans="1:5" ht="63.75">
      <c r="A232" t="s">
        <v>58</v>
      </c>
      <c r="E232" s="39" t="s">
        <v>859</v>
      </c>
    </row>
    <row r="233" spans="1:16" ht="12.75">
      <c r="A233" t="s">
        <v>50</v>
      </c>
      <c s="34" t="s">
        <v>369</v>
      </c>
      <c s="34" t="s">
        <v>936</v>
      </c>
      <c s="35" t="s">
        <v>5</v>
      </c>
      <c s="6" t="s">
        <v>885</v>
      </c>
      <c s="36" t="s">
        <v>54</v>
      </c>
      <c s="37">
        <v>1</v>
      </c>
      <c s="36">
        <v>0</v>
      </c>
      <c s="36">
        <f>ROUND(G233*H233,6)</f>
      </c>
      <c r="L233" s="38">
        <v>0</v>
      </c>
      <c s="32">
        <f>ROUND(ROUND(L233,2)*ROUND(G233,3),2)</f>
      </c>
      <c s="36" t="s">
        <v>55</v>
      </c>
      <c>
        <f>(M233*21)/100</f>
      </c>
      <c t="s">
        <v>28</v>
      </c>
    </row>
    <row r="234" spans="1:5" ht="12.75">
      <c r="A234" s="35" t="s">
        <v>56</v>
      </c>
      <c r="E234" s="39" t="s">
        <v>885</v>
      </c>
    </row>
    <row r="235" spans="1:5" ht="12.75">
      <c r="A235" s="35" t="s">
        <v>57</v>
      </c>
      <c r="E235" s="40" t="s">
        <v>5</v>
      </c>
    </row>
    <row r="236" spans="1:5" ht="63.75">
      <c r="A236" t="s">
        <v>58</v>
      </c>
      <c r="E236" s="39" t="s">
        <v>859</v>
      </c>
    </row>
    <row r="237" spans="1:16" ht="12.75">
      <c r="A237" t="s">
        <v>50</v>
      </c>
      <c s="34" t="s">
        <v>372</v>
      </c>
      <c s="34" t="s">
        <v>937</v>
      </c>
      <c s="35" t="s">
        <v>5</v>
      </c>
      <c s="6" t="s">
        <v>887</v>
      </c>
      <c s="36" t="s">
        <v>54</v>
      </c>
      <c s="37">
        <v>1</v>
      </c>
      <c s="36">
        <v>0</v>
      </c>
      <c s="36">
        <f>ROUND(G237*H237,6)</f>
      </c>
      <c r="L237" s="38">
        <v>0</v>
      </c>
      <c s="32">
        <f>ROUND(ROUND(L237,2)*ROUND(G237,3),2)</f>
      </c>
      <c s="36" t="s">
        <v>55</v>
      </c>
      <c>
        <f>(M237*21)/100</f>
      </c>
      <c t="s">
        <v>28</v>
      </c>
    </row>
    <row r="238" spans="1:5" ht="12.75">
      <c r="A238" s="35" t="s">
        <v>56</v>
      </c>
      <c r="E238" s="39" t="s">
        <v>887</v>
      </c>
    </row>
    <row r="239" spans="1:5" ht="12.75">
      <c r="A239" s="35" t="s">
        <v>57</v>
      </c>
      <c r="E239" s="40" t="s">
        <v>5</v>
      </c>
    </row>
    <row r="240" spans="1:5" ht="63.75">
      <c r="A240" t="s">
        <v>58</v>
      </c>
      <c r="E240" s="39" t="s">
        <v>859</v>
      </c>
    </row>
    <row r="241" spans="1:16" ht="12.75">
      <c r="A241" t="s">
        <v>50</v>
      </c>
      <c s="34" t="s">
        <v>374</v>
      </c>
      <c s="34" t="s">
        <v>938</v>
      </c>
      <c s="35" t="s">
        <v>5</v>
      </c>
      <c s="6" t="s">
        <v>889</v>
      </c>
      <c s="36" t="s">
        <v>54</v>
      </c>
      <c s="37">
        <v>1</v>
      </c>
      <c s="36">
        <v>0</v>
      </c>
      <c s="36">
        <f>ROUND(G241*H241,6)</f>
      </c>
      <c r="L241" s="38">
        <v>0</v>
      </c>
      <c s="32">
        <f>ROUND(ROUND(L241,2)*ROUND(G241,3),2)</f>
      </c>
      <c s="36" t="s">
        <v>55</v>
      </c>
      <c>
        <f>(M241*21)/100</f>
      </c>
      <c t="s">
        <v>28</v>
      </c>
    </row>
    <row r="242" spans="1:5" ht="12.75">
      <c r="A242" s="35" t="s">
        <v>56</v>
      </c>
      <c r="E242" s="39" t="s">
        <v>889</v>
      </c>
    </row>
    <row r="243" spans="1:5" ht="12.75">
      <c r="A243" s="35" t="s">
        <v>57</v>
      </c>
      <c r="E243" s="40" t="s">
        <v>5</v>
      </c>
    </row>
    <row r="244" spans="1:5" ht="63.75">
      <c r="A244" t="s">
        <v>58</v>
      </c>
      <c r="E244" s="39" t="s">
        <v>859</v>
      </c>
    </row>
    <row r="245" spans="1:16" ht="12.75">
      <c r="A245" t="s">
        <v>50</v>
      </c>
      <c s="34" t="s">
        <v>376</v>
      </c>
      <c s="34" t="s">
        <v>939</v>
      </c>
      <c s="35" t="s">
        <v>5</v>
      </c>
      <c s="6" t="s">
        <v>891</v>
      </c>
      <c s="36" t="s">
        <v>54</v>
      </c>
      <c s="37">
        <v>50</v>
      </c>
      <c s="36">
        <v>0</v>
      </c>
      <c s="36">
        <f>ROUND(G245*H245,6)</f>
      </c>
      <c r="L245" s="38">
        <v>0</v>
      </c>
      <c s="32">
        <f>ROUND(ROUND(L245,2)*ROUND(G245,3),2)</f>
      </c>
      <c s="36" t="s">
        <v>55</v>
      </c>
      <c>
        <f>(M245*21)/100</f>
      </c>
      <c t="s">
        <v>28</v>
      </c>
    </row>
    <row r="246" spans="1:5" ht="12.75">
      <c r="A246" s="35" t="s">
        <v>56</v>
      </c>
      <c r="E246" s="39" t="s">
        <v>891</v>
      </c>
    </row>
    <row r="247" spans="1:5" ht="12.75">
      <c r="A247" s="35" t="s">
        <v>57</v>
      </c>
      <c r="E247" s="40" t="s">
        <v>5</v>
      </c>
    </row>
    <row r="248" spans="1:5" ht="63.75">
      <c r="A248" t="s">
        <v>58</v>
      </c>
      <c r="E248" s="39" t="s">
        <v>859</v>
      </c>
    </row>
    <row r="249" spans="1:16" ht="12.75">
      <c r="A249" t="s">
        <v>50</v>
      </c>
      <c s="34" t="s">
        <v>381</v>
      </c>
      <c s="34" t="s">
        <v>940</v>
      </c>
      <c s="35" t="s">
        <v>5</v>
      </c>
      <c s="6" t="s">
        <v>893</v>
      </c>
      <c s="36" t="s">
        <v>54</v>
      </c>
      <c s="37">
        <v>1</v>
      </c>
      <c s="36">
        <v>0</v>
      </c>
      <c s="36">
        <f>ROUND(G249*H249,6)</f>
      </c>
      <c r="L249" s="38">
        <v>0</v>
      </c>
      <c s="32">
        <f>ROUND(ROUND(L249,2)*ROUND(G249,3),2)</f>
      </c>
      <c s="36" t="s">
        <v>55</v>
      </c>
      <c>
        <f>(M249*21)/100</f>
      </c>
      <c t="s">
        <v>28</v>
      </c>
    </row>
    <row r="250" spans="1:5" ht="12.75">
      <c r="A250" s="35" t="s">
        <v>56</v>
      </c>
      <c r="E250" s="39" t="s">
        <v>893</v>
      </c>
    </row>
    <row r="251" spans="1:5" ht="12.75">
      <c r="A251" s="35" t="s">
        <v>57</v>
      </c>
      <c r="E251" s="40" t="s">
        <v>5</v>
      </c>
    </row>
    <row r="252" spans="1:5" ht="63.75">
      <c r="A252" t="s">
        <v>58</v>
      </c>
      <c r="E252" s="39" t="s">
        <v>605</v>
      </c>
    </row>
    <row r="253" spans="1:16" ht="12.75">
      <c r="A253" t="s">
        <v>50</v>
      </c>
      <c s="34" t="s">
        <v>453</v>
      </c>
      <c s="34" t="s">
        <v>941</v>
      </c>
      <c s="35" t="s">
        <v>5</v>
      </c>
      <c s="6" t="s">
        <v>942</v>
      </c>
      <c s="36" t="s">
        <v>54</v>
      </c>
      <c s="37">
        <v>2</v>
      </c>
      <c s="36">
        <v>0</v>
      </c>
      <c s="36">
        <f>ROUND(G253*H253,6)</f>
      </c>
      <c r="L253" s="38">
        <v>0</v>
      </c>
      <c s="32">
        <f>ROUND(ROUND(L253,2)*ROUND(G253,3),2)</f>
      </c>
      <c s="36" t="s">
        <v>55</v>
      </c>
      <c>
        <f>(M253*21)/100</f>
      </c>
      <c t="s">
        <v>28</v>
      </c>
    </row>
    <row r="254" spans="1:5" ht="12.75">
      <c r="A254" s="35" t="s">
        <v>56</v>
      </c>
      <c r="E254" s="39" t="s">
        <v>942</v>
      </c>
    </row>
    <row r="255" spans="1:5" ht="12.75">
      <c r="A255" s="35" t="s">
        <v>57</v>
      </c>
      <c r="E255" s="40" t="s">
        <v>5</v>
      </c>
    </row>
    <row r="256" spans="1:5" ht="63.75">
      <c r="A256" t="s">
        <v>58</v>
      </c>
      <c r="E256" s="39" t="s">
        <v>859</v>
      </c>
    </row>
    <row r="257" spans="1:16" ht="12.75">
      <c r="A257" t="s">
        <v>50</v>
      </c>
      <c s="34" t="s">
        <v>621</v>
      </c>
      <c s="34" t="s">
        <v>943</v>
      </c>
      <c s="35" t="s">
        <v>5</v>
      </c>
      <c s="6" t="s">
        <v>895</v>
      </c>
      <c s="36" t="s">
        <v>54</v>
      </c>
      <c s="37">
        <v>1</v>
      </c>
      <c s="36">
        <v>0</v>
      </c>
      <c s="36">
        <f>ROUND(G257*H257,6)</f>
      </c>
      <c r="L257" s="38">
        <v>0</v>
      </c>
      <c s="32">
        <f>ROUND(ROUND(L257,2)*ROUND(G257,3),2)</f>
      </c>
      <c s="36" t="s">
        <v>55</v>
      </c>
      <c>
        <f>(M257*21)/100</f>
      </c>
      <c t="s">
        <v>28</v>
      </c>
    </row>
    <row r="258" spans="1:5" ht="12.75">
      <c r="A258" s="35" t="s">
        <v>56</v>
      </c>
      <c r="E258" s="39" t="s">
        <v>895</v>
      </c>
    </row>
    <row r="259" spans="1:5" ht="12.75">
      <c r="A259" s="35" t="s">
        <v>57</v>
      </c>
      <c r="E259" s="40" t="s">
        <v>5</v>
      </c>
    </row>
    <row r="260" spans="1:5" ht="165.75">
      <c r="A260" t="s">
        <v>58</v>
      </c>
      <c r="E260" s="39" t="s">
        <v>896</v>
      </c>
    </row>
    <row r="261" spans="1:16" ht="12.75">
      <c r="A261" t="s">
        <v>50</v>
      </c>
      <c s="34" t="s">
        <v>625</v>
      </c>
      <c s="34" t="s">
        <v>944</v>
      </c>
      <c s="35" t="s">
        <v>5</v>
      </c>
      <c s="6" t="s">
        <v>898</v>
      </c>
      <c s="36" t="s">
        <v>54</v>
      </c>
      <c s="37">
        <v>1</v>
      </c>
      <c s="36">
        <v>0</v>
      </c>
      <c s="36">
        <f>ROUND(G261*H261,6)</f>
      </c>
      <c r="L261" s="38">
        <v>0</v>
      </c>
      <c s="32">
        <f>ROUND(ROUND(L261,2)*ROUND(G261,3),2)</f>
      </c>
      <c s="36" t="s">
        <v>55</v>
      </c>
      <c>
        <f>(M261*21)/100</f>
      </c>
      <c t="s">
        <v>28</v>
      </c>
    </row>
    <row r="262" spans="1:5" ht="12.75">
      <c r="A262" s="35" t="s">
        <v>56</v>
      </c>
      <c r="E262" s="39" t="s">
        <v>898</v>
      </c>
    </row>
    <row r="263" spans="1:5" ht="12.75">
      <c r="A263" s="35" t="s">
        <v>57</v>
      </c>
      <c r="E263" s="40" t="s">
        <v>5</v>
      </c>
    </row>
    <row r="264" spans="1:5" ht="63.75">
      <c r="A264" t="s">
        <v>58</v>
      </c>
      <c r="E264" s="39" t="s">
        <v>859</v>
      </c>
    </row>
    <row r="265" spans="1:16" ht="12.75">
      <c r="A265" t="s">
        <v>50</v>
      </c>
      <c s="34" t="s">
        <v>629</v>
      </c>
      <c s="34" t="s">
        <v>945</v>
      </c>
      <c s="35" t="s">
        <v>5</v>
      </c>
      <c s="6" t="s">
        <v>946</v>
      </c>
      <c s="36" t="s">
        <v>54</v>
      </c>
      <c s="37">
        <v>1</v>
      </c>
      <c s="36">
        <v>0</v>
      </c>
      <c s="36">
        <f>ROUND(G265*H265,6)</f>
      </c>
      <c r="L265" s="38">
        <v>0</v>
      </c>
      <c s="32">
        <f>ROUND(ROUND(L265,2)*ROUND(G265,3),2)</f>
      </c>
      <c s="36" t="s">
        <v>55</v>
      </c>
      <c>
        <f>(M265*21)/100</f>
      </c>
      <c t="s">
        <v>28</v>
      </c>
    </row>
    <row r="266" spans="1:5" ht="12.75">
      <c r="A266" s="35" t="s">
        <v>56</v>
      </c>
      <c r="E266" s="39" t="s">
        <v>946</v>
      </c>
    </row>
    <row r="267" spans="1:5" ht="12.75">
      <c r="A267" s="35" t="s">
        <v>57</v>
      </c>
      <c r="E267" s="40" t="s">
        <v>5</v>
      </c>
    </row>
    <row r="268" spans="1:5" ht="63.75">
      <c r="A268" t="s">
        <v>58</v>
      </c>
      <c r="E268" s="39" t="s">
        <v>902</v>
      </c>
    </row>
    <row r="269" spans="1:16" ht="25.5">
      <c r="A269" t="s">
        <v>50</v>
      </c>
      <c s="34" t="s">
        <v>633</v>
      </c>
      <c s="34" t="s">
        <v>947</v>
      </c>
      <c s="35" t="s">
        <v>5</v>
      </c>
      <c s="6" t="s">
        <v>948</v>
      </c>
      <c s="36" t="s">
        <v>54</v>
      </c>
      <c s="37">
        <v>1</v>
      </c>
      <c s="36">
        <v>0</v>
      </c>
      <c s="36">
        <f>ROUND(G269*H269,6)</f>
      </c>
      <c r="L269" s="38">
        <v>0</v>
      </c>
      <c s="32">
        <f>ROUND(ROUND(L269,2)*ROUND(G269,3),2)</f>
      </c>
      <c s="36" t="s">
        <v>55</v>
      </c>
      <c>
        <f>(M269*21)/100</f>
      </c>
      <c t="s">
        <v>28</v>
      </c>
    </row>
    <row r="270" spans="1:5" ht="25.5">
      <c r="A270" s="35" t="s">
        <v>56</v>
      </c>
      <c r="E270" s="39" t="s">
        <v>948</v>
      </c>
    </row>
    <row r="271" spans="1:5" ht="12.75">
      <c r="A271" s="35" t="s">
        <v>57</v>
      </c>
      <c r="E271" s="40" t="s">
        <v>5</v>
      </c>
    </row>
    <row r="272" spans="1:5" ht="38.25">
      <c r="A272" t="s">
        <v>58</v>
      </c>
      <c r="E272" s="39" t="s">
        <v>839</v>
      </c>
    </row>
    <row r="273" spans="1:16" ht="12.75">
      <c r="A273" t="s">
        <v>50</v>
      </c>
      <c s="34" t="s">
        <v>637</v>
      </c>
      <c s="34" t="s">
        <v>949</v>
      </c>
      <c s="35" t="s">
        <v>5</v>
      </c>
      <c s="6" t="s">
        <v>797</v>
      </c>
      <c s="36" t="s">
        <v>54</v>
      </c>
      <c s="37">
        <v>1</v>
      </c>
      <c s="36">
        <v>0</v>
      </c>
      <c s="36">
        <f>ROUND(G273*H273,6)</f>
      </c>
      <c r="L273" s="38">
        <v>0</v>
      </c>
      <c s="32">
        <f>ROUND(ROUND(L273,2)*ROUND(G273,3),2)</f>
      </c>
      <c s="36" t="s">
        <v>55</v>
      </c>
      <c>
        <f>(M273*21)/100</f>
      </c>
      <c t="s">
        <v>28</v>
      </c>
    </row>
    <row r="274" spans="1:5" ht="12.75">
      <c r="A274" s="35" t="s">
        <v>56</v>
      </c>
      <c r="E274" s="39" t="s">
        <v>797</v>
      </c>
    </row>
    <row r="275" spans="1:5" ht="12.75">
      <c r="A275" s="35" t="s">
        <v>57</v>
      </c>
      <c r="E275" s="40" t="s">
        <v>5</v>
      </c>
    </row>
    <row r="276" spans="1:5" ht="63.75">
      <c r="A276" t="s">
        <v>58</v>
      </c>
      <c r="E276" s="39" t="s">
        <v>798</v>
      </c>
    </row>
    <row r="277" spans="1:16" ht="12.75">
      <c r="A277" t="s">
        <v>50</v>
      </c>
      <c s="34" t="s">
        <v>642</v>
      </c>
      <c s="34" t="s">
        <v>950</v>
      </c>
      <c s="35" t="s">
        <v>5</v>
      </c>
      <c s="6" t="s">
        <v>777</v>
      </c>
      <c s="36" t="s">
        <v>255</v>
      </c>
      <c s="37">
        <v>20</v>
      </c>
      <c s="36">
        <v>0</v>
      </c>
      <c s="36">
        <f>ROUND(G277*H277,6)</f>
      </c>
      <c r="L277" s="38">
        <v>0</v>
      </c>
      <c s="32">
        <f>ROUND(ROUND(L277,2)*ROUND(G277,3),2)</f>
      </c>
      <c s="36" t="s">
        <v>55</v>
      </c>
      <c>
        <f>(M277*21)/100</f>
      </c>
      <c t="s">
        <v>28</v>
      </c>
    </row>
    <row r="278" spans="1:5" ht="12.75">
      <c r="A278" s="35" t="s">
        <v>56</v>
      </c>
      <c r="E278" s="39" t="s">
        <v>777</v>
      </c>
    </row>
    <row r="279" spans="1:5" ht="12.75">
      <c r="A279" s="35" t="s">
        <v>57</v>
      </c>
      <c r="E279" s="40" t="s">
        <v>5</v>
      </c>
    </row>
    <row r="280" spans="1:5" ht="63.75">
      <c r="A280" t="s">
        <v>58</v>
      </c>
      <c r="E280" s="39" t="s">
        <v>778</v>
      </c>
    </row>
    <row r="281" spans="1:16" ht="12.75">
      <c r="A281" t="s">
        <v>50</v>
      </c>
      <c s="34" t="s">
        <v>647</v>
      </c>
      <c s="34" t="s">
        <v>951</v>
      </c>
      <c s="35" t="s">
        <v>5</v>
      </c>
      <c s="6" t="s">
        <v>952</v>
      </c>
      <c s="36" t="s">
        <v>54</v>
      </c>
      <c s="37">
        <v>1</v>
      </c>
      <c s="36">
        <v>0</v>
      </c>
      <c s="36">
        <f>ROUND(G281*H281,6)</f>
      </c>
      <c r="L281" s="38">
        <v>0</v>
      </c>
      <c s="32">
        <f>ROUND(ROUND(L281,2)*ROUND(G281,3),2)</f>
      </c>
      <c s="36" t="s">
        <v>55</v>
      </c>
      <c>
        <f>(M281*21)/100</f>
      </c>
      <c t="s">
        <v>28</v>
      </c>
    </row>
    <row r="282" spans="1:5" ht="12.75">
      <c r="A282" s="35" t="s">
        <v>56</v>
      </c>
      <c r="E282" s="39" t="s">
        <v>952</v>
      </c>
    </row>
    <row r="283" spans="1:5" ht="12.75">
      <c r="A283" s="35" t="s">
        <v>57</v>
      </c>
      <c r="E283" s="40" t="s">
        <v>5</v>
      </c>
    </row>
    <row r="284" spans="1:5" ht="38.25">
      <c r="A284" t="s">
        <v>58</v>
      </c>
      <c r="E284" s="39" t="s">
        <v>953</v>
      </c>
    </row>
    <row r="285" spans="1:13" ht="12.75">
      <c r="A285" t="s">
        <v>47</v>
      </c>
      <c r="C285" s="31" t="s">
        <v>439</v>
      </c>
      <c r="E285" s="33" t="s">
        <v>954</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651</v>
      </c>
      <c s="34" t="s">
        <v>955</v>
      </c>
      <c s="35" t="s">
        <v>5</v>
      </c>
      <c s="6" t="s">
        <v>956</v>
      </c>
      <c s="36" t="s">
        <v>54</v>
      </c>
      <c s="37">
        <v>1</v>
      </c>
      <c s="36">
        <v>0</v>
      </c>
      <c s="36">
        <f>ROUND(G286*H286,6)</f>
      </c>
      <c r="L286" s="38">
        <v>0</v>
      </c>
      <c s="32">
        <f>ROUND(ROUND(L286,2)*ROUND(G286,3),2)</f>
      </c>
      <c s="36" t="s">
        <v>55</v>
      </c>
      <c>
        <f>(M286*21)/100</f>
      </c>
      <c t="s">
        <v>28</v>
      </c>
    </row>
    <row r="287" spans="1:5" ht="25.5">
      <c r="A287" s="35" t="s">
        <v>56</v>
      </c>
      <c r="E287" s="39" t="s">
        <v>956</v>
      </c>
    </row>
    <row r="288" spans="1:5" ht="12.75">
      <c r="A288" s="35" t="s">
        <v>57</v>
      </c>
      <c r="E288" s="40" t="s">
        <v>5</v>
      </c>
    </row>
    <row r="289" spans="1:5" ht="140.25">
      <c r="A289" t="s">
        <v>58</v>
      </c>
      <c r="E289" s="39" t="s">
        <v>957</v>
      </c>
    </row>
    <row r="290" spans="1:16" ht="12.75">
      <c r="A290" t="s">
        <v>50</v>
      </c>
      <c s="34" t="s">
        <v>655</v>
      </c>
      <c s="34" t="s">
        <v>958</v>
      </c>
      <c s="35" t="s">
        <v>5</v>
      </c>
      <c s="6" t="s">
        <v>861</v>
      </c>
      <c s="36" t="s">
        <v>54</v>
      </c>
      <c s="37">
        <v>4</v>
      </c>
      <c s="36">
        <v>0</v>
      </c>
      <c s="36">
        <f>ROUND(G290*H290,6)</f>
      </c>
      <c r="L290" s="38">
        <v>0</v>
      </c>
      <c s="32">
        <f>ROUND(ROUND(L290,2)*ROUND(G290,3),2)</f>
      </c>
      <c s="36" t="s">
        <v>55</v>
      </c>
      <c>
        <f>(M290*21)/100</f>
      </c>
      <c t="s">
        <v>28</v>
      </c>
    </row>
    <row r="291" spans="1:5" ht="12.75">
      <c r="A291" s="35" t="s">
        <v>56</v>
      </c>
      <c r="E291" s="39" t="s">
        <v>861</v>
      </c>
    </row>
    <row r="292" spans="1:5" ht="12.75">
      <c r="A292" s="35" t="s">
        <v>57</v>
      </c>
      <c r="E292" s="40" t="s">
        <v>5</v>
      </c>
    </row>
    <row r="293" spans="1:5" ht="63.75">
      <c r="A293" t="s">
        <v>58</v>
      </c>
      <c r="E293" s="39" t="s">
        <v>859</v>
      </c>
    </row>
    <row r="294" spans="1:16" ht="12.75">
      <c r="A294" t="s">
        <v>50</v>
      </c>
      <c s="34" t="s">
        <v>659</v>
      </c>
      <c s="34" t="s">
        <v>959</v>
      </c>
      <c s="35" t="s">
        <v>5</v>
      </c>
      <c s="6" t="s">
        <v>923</v>
      </c>
      <c s="36" t="s">
        <v>54</v>
      </c>
      <c s="37">
        <v>1</v>
      </c>
      <c s="36">
        <v>0</v>
      </c>
      <c s="36">
        <f>ROUND(G294*H294,6)</f>
      </c>
      <c r="L294" s="38">
        <v>0</v>
      </c>
      <c s="32">
        <f>ROUND(ROUND(L294,2)*ROUND(G294,3),2)</f>
      </c>
      <c s="36" t="s">
        <v>55</v>
      </c>
      <c>
        <f>(M294*21)/100</f>
      </c>
      <c t="s">
        <v>28</v>
      </c>
    </row>
    <row r="295" spans="1:5" ht="12.75">
      <c r="A295" s="35" t="s">
        <v>56</v>
      </c>
      <c r="E295" s="39" t="s">
        <v>923</v>
      </c>
    </row>
    <row r="296" spans="1:5" ht="12.75">
      <c r="A296" s="35" t="s">
        <v>57</v>
      </c>
      <c r="E296" s="40" t="s">
        <v>5</v>
      </c>
    </row>
    <row r="297" spans="1:5" ht="63.75">
      <c r="A297" t="s">
        <v>58</v>
      </c>
      <c r="E297" s="39" t="s">
        <v>859</v>
      </c>
    </row>
    <row r="298" spans="1:16" ht="12.75">
      <c r="A298" t="s">
        <v>50</v>
      </c>
      <c s="34" t="s">
        <v>663</v>
      </c>
      <c s="34" t="s">
        <v>960</v>
      </c>
      <c s="35" t="s">
        <v>5</v>
      </c>
      <c s="6" t="s">
        <v>961</v>
      </c>
      <c s="36" t="s">
        <v>54</v>
      </c>
      <c s="37">
        <v>1</v>
      </c>
      <c s="36">
        <v>0</v>
      </c>
      <c s="36">
        <f>ROUND(G298*H298,6)</f>
      </c>
      <c r="L298" s="38">
        <v>0</v>
      </c>
      <c s="32">
        <f>ROUND(ROUND(L298,2)*ROUND(G298,3),2)</f>
      </c>
      <c s="36" t="s">
        <v>55</v>
      </c>
      <c>
        <f>(M298*21)/100</f>
      </c>
      <c t="s">
        <v>28</v>
      </c>
    </row>
    <row r="299" spans="1:5" ht="12.75">
      <c r="A299" s="35" t="s">
        <v>56</v>
      </c>
      <c r="E299" s="39" t="s">
        <v>961</v>
      </c>
    </row>
    <row r="300" spans="1:5" ht="12.75">
      <c r="A300" s="35" t="s">
        <v>57</v>
      </c>
      <c r="E300" s="40" t="s">
        <v>5</v>
      </c>
    </row>
    <row r="301" spans="1:5" ht="63.75">
      <c r="A301" t="s">
        <v>58</v>
      </c>
      <c r="E301" s="39" t="s">
        <v>962</v>
      </c>
    </row>
    <row r="302" spans="1:16" ht="12.75">
      <c r="A302" t="s">
        <v>50</v>
      </c>
      <c s="34" t="s">
        <v>666</v>
      </c>
      <c s="34" t="s">
        <v>963</v>
      </c>
      <c s="35" t="s">
        <v>5</v>
      </c>
      <c s="6" t="s">
        <v>925</v>
      </c>
      <c s="36" t="s">
        <v>54</v>
      </c>
      <c s="37">
        <v>2</v>
      </c>
      <c s="36">
        <v>0</v>
      </c>
      <c s="36">
        <f>ROUND(G302*H302,6)</f>
      </c>
      <c r="L302" s="38">
        <v>0</v>
      </c>
      <c s="32">
        <f>ROUND(ROUND(L302,2)*ROUND(G302,3),2)</f>
      </c>
      <c s="36" t="s">
        <v>55</v>
      </c>
      <c>
        <f>(M302*21)/100</f>
      </c>
      <c t="s">
        <v>28</v>
      </c>
    </row>
    <row r="303" spans="1:5" ht="12.75">
      <c r="A303" s="35" t="s">
        <v>56</v>
      </c>
      <c r="E303" s="39" t="s">
        <v>925</v>
      </c>
    </row>
    <row r="304" spans="1:5" ht="12.75">
      <c r="A304" s="35" t="s">
        <v>57</v>
      </c>
      <c r="E304" s="40" t="s">
        <v>5</v>
      </c>
    </row>
    <row r="305" spans="1:5" ht="63.75">
      <c r="A305" t="s">
        <v>58</v>
      </c>
      <c r="E305" s="39" t="s">
        <v>859</v>
      </c>
    </row>
    <row r="306" spans="1:16" ht="12.75">
      <c r="A306" t="s">
        <v>50</v>
      </c>
      <c s="34" t="s">
        <v>669</v>
      </c>
      <c s="34" t="s">
        <v>964</v>
      </c>
      <c s="35" t="s">
        <v>5</v>
      </c>
      <c s="6" t="s">
        <v>867</v>
      </c>
      <c s="36" t="s">
        <v>54</v>
      </c>
      <c s="37">
        <v>2</v>
      </c>
      <c s="36">
        <v>0</v>
      </c>
      <c s="36">
        <f>ROUND(G306*H306,6)</f>
      </c>
      <c r="L306" s="38">
        <v>0</v>
      </c>
      <c s="32">
        <f>ROUND(ROUND(L306,2)*ROUND(G306,3),2)</f>
      </c>
      <c s="36" t="s">
        <v>55</v>
      </c>
      <c>
        <f>(M306*21)/100</f>
      </c>
      <c t="s">
        <v>28</v>
      </c>
    </row>
    <row r="307" spans="1:5" ht="12.75">
      <c r="A307" s="35" t="s">
        <v>56</v>
      </c>
      <c r="E307" s="39" t="s">
        <v>867</v>
      </c>
    </row>
    <row r="308" spans="1:5" ht="12.75">
      <c r="A308" s="35" t="s">
        <v>57</v>
      </c>
      <c r="E308" s="40" t="s">
        <v>5</v>
      </c>
    </row>
    <row r="309" spans="1:5" ht="63.75">
      <c r="A309" t="s">
        <v>58</v>
      </c>
      <c r="E309" s="39" t="s">
        <v>859</v>
      </c>
    </row>
    <row r="310" spans="1:16" ht="12.75">
      <c r="A310" t="s">
        <v>50</v>
      </c>
      <c s="34" t="s">
        <v>673</v>
      </c>
      <c s="34" t="s">
        <v>965</v>
      </c>
      <c s="35" t="s">
        <v>5</v>
      </c>
      <c s="6" t="s">
        <v>869</v>
      </c>
      <c s="36" t="s">
        <v>54</v>
      </c>
      <c s="37">
        <v>2</v>
      </c>
      <c s="36">
        <v>0</v>
      </c>
      <c s="36">
        <f>ROUND(G310*H310,6)</f>
      </c>
      <c r="L310" s="38">
        <v>0</v>
      </c>
      <c s="32">
        <f>ROUND(ROUND(L310,2)*ROUND(G310,3),2)</f>
      </c>
      <c s="36" t="s">
        <v>55</v>
      </c>
      <c>
        <f>(M310*21)/100</f>
      </c>
      <c t="s">
        <v>28</v>
      </c>
    </row>
    <row r="311" spans="1:5" ht="12.75">
      <c r="A311" s="35" t="s">
        <v>56</v>
      </c>
      <c r="E311" s="39" t="s">
        <v>869</v>
      </c>
    </row>
    <row r="312" spans="1:5" ht="12.75">
      <c r="A312" s="35" t="s">
        <v>57</v>
      </c>
      <c r="E312" s="40" t="s">
        <v>5</v>
      </c>
    </row>
    <row r="313" spans="1:5" ht="63.75">
      <c r="A313" t="s">
        <v>58</v>
      </c>
      <c r="E313" s="39" t="s">
        <v>859</v>
      </c>
    </row>
    <row r="314" spans="1:16" ht="25.5">
      <c r="A314" t="s">
        <v>50</v>
      </c>
      <c s="34" t="s">
        <v>676</v>
      </c>
      <c s="34" t="s">
        <v>966</v>
      </c>
      <c s="35" t="s">
        <v>5</v>
      </c>
      <c s="6" t="s">
        <v>910</v>
      </c>
      <c s="36" t="s">
        <v>54</v>
      </c>
      <c s="37">
        <v>2</v>
      </c>
      <c s="36">
        <v>0</v>
      </c>
      <c s="36">
        <f>ROUND(G314*H314,6)</f>
      </c>
      <c r="L314" s="38">
        <v>0</v>
      </c>
      <c s="32">
        <f>ROUND(ROUND(L314,2)*ROUND(G314,3),2)</f>
      </c>
      <c s="36" t="s">
        <v>55</v>
      </c>
      <c>
        <f>(M314*21)/100</f>
      </c>
      <c t="s">
        <v>28</v>
      </c>
    </row>
    <row r="315" spans="1:5" ht="25.5">
      <c r="A315" s="35" t="s">
        <v>56</v>
      </c>
      <c r="E315" s="39" t="s">
        <v>910</v>
      </c>
    </row>
    <row r="316" spans="1:5" ht="12.75">
      <c r="A316" s="35" t="s">
        <v>57</v>
      </c>
      <c r="E316" s="40" t="s">
        <v>5</v>
      </c>
    </row>
    <row r="317" spans="1:5" ht="63.75">
      <c r="A317" t="s">
        <v>58</v>
      </c>
      <c r="E317" s="39" t="s">
        <v>859</v>
      </c>
    </row>
    <row r="318" spans="1:16" ht="12.75">
      <c r="A318" t="s">
        <v>50</v>
      </c>
      <c s="34" t="s">
        <v>680</v>
      </c>
      <c s="34" t="s">
        <v>967</v>
      </c>
      <c s="35" t="s">
        <v>5</v>
      </c>
      <c s="6" t="s">
        <v>873</v>
      </c>
      <c s="36" t="s">
        <v>54</v>
      </c>
      <c s="37">
        <v>3</v>
      </c>
      <c s="36">
        <v>0</v>
      </c>
      <c s="36">
        <f>ROUND(G318*H318,6)</f>
      </c>
      <c r="L318" s="38">
        <v>0</v>
      </c>
      <c s="32">
        <f>ROUND(ROUND(L318,2)*ROUND(G318,3),2)</f>
      </c>
      <c s="36" t="s">
        <v>55</v>
      </c>
      <c>
        <f>(M318*21)/100</f>
      </c>
      <c t="s">
        <v>28</v>
      </c>
    </row>
    <row r="319" spans="1:5" ht="12.75">
      <c r="A319" s="35" t="s">
        <v>56</v>
      </c>
      <c r="E319" s="39" t="s">
        <v>873</v>
      </c>
    </row>
    <row r="320" spans="1:5" ht="12.75">
      <c r="A320" s="35" t="s">
        <v>57</v>
      </c>
      <c r="E320" s="40" t="s">
        <v>5</v>
      </c>
    </row>
    <row r="321" spans="1:5" ht="63.75">
      <c r="A321" t="s">
        <v>58</v>
      </c>
      <c r="E321" s="39" t="s">
        <v>859</v>
      </c>
    </row>
    <row r="322" spans="1:16" ht="12.75">
      <c r="A322" t="s">
        <v>50</v>
      </c>
      <c s="34" t="s">
        <v>684</v>
      </c>
      <c s="34" t="s">
        <v>968</v>
      </c>
      <c s="35" t="s">
        <v>5</v>
      </c>
      <c s="6" t="s">
        <v>969</v>
      </c>
      <c s="36" t="s">
        <v>54</v>
      </c>
      <c s="37">
        <v>1</v>
      </c>
      <c s="36">
        <v>0</v>
      </c>
      <c s="36">
        <f>ROUND(G322*H322,6)</f>
      </c>
      <c r="L322" s="38">
        <v>0</v>
      </c>
      <c s="32">
        <f>ROUND(ROUND(L322,2)*ROUND(G322,3),2)</f>
      </c>
      <c s="36" t="s">
        <v>55</v>
      </c>
      <c>
        <f>(M322*21)/100</f>
      </c>
      <c t="s">
        <v>28</v>
      </c>
    </row>
    <row r="323" spans="1:5" ht="12.75">
      <c r="A323" s="35" t="s">
        <v>56</v>
      </c>
      <c r="E323" s="39" t="s">
        <v>969</v>
      </c>
    </row>
    <row r="324" spans="1:5" ht="12.75">
      <c r="A324" s="35" t="s">
        <v>57</v>
      </c>
      <c r="E324" s="40" t="s">
        <v>5</v>
      </c>
    </row>
    <row r="325" spans="1:5" ht="89.25">
      <c r="A325" t="s">
        <v>58</v>
      </c>
      <c r="E325" s="39" t="s">
        <v>970</v>
      </c>
    </row>
    <row r="326" spans="1:16" ht="25.5">
      <c r="A326" t="s">
        <v>50</v>
      </c>
      <c s="34" t="s">
        <v>687</v>
      </c>
      <c s="34" t="s">
        <v>971</v>
      </c>
      <c s="35" t="s">
        <v>5</v>
      </c>
      <c s="6" t="s">
        <v>972</v>
      </c>
      <c s="36" t="s">
        <v>54</v>
      </c>
      <c s="37">
        <v>1</v>
      </c>
      <c s="36">
        <v>0</v>
      </c>
      <c s="36">
        <f>ROUND(G326*H326,6)</f>
      </c>
      <c r="L326" s="38">
        <v>0</v>
      </c>
      <c s="32">
        <f>ROUND(ROUND(L326,2)*ROUND(G326,3),2)</f>
      </c>
      <c s="36" t="s">
        <v>55</v>
      </c>
      <c>
        <f>(M326*21)/100</f>
      </c>
      <c t="s">
        <v>28</v>
      </c>
    </row>
    <row r="327" spans="1:5" ht="25.5">
      <c r="A327" s="35" t="s">
        <v>56</v>
      </c>
      <c r="E327" s="39" t="s">
        <v>972</v>
      </c>
    </row>
    <row r="328" spans="1:5" ht="12.75">
      <c r="A328" s="35" t="s">
        <v>57</v>
      </c>
      <c r="E328" s="40" t="s">
        <v>5</v>
      </c>
    </row>
    <row r="329" spans="1:5" ht="89.25">
      <c r="A329" t="s">
        <v>58</v>
      </c>
      <c r="E329" s="39" t="s">
        <v>973</v>
      </c>
    </row>
    <row r="330" spans="1:16" ht="12.75">
      <c r="A330" t="s">
        <v>50</v>
      </c>
      <c s="34" t="s">
        <v>691</v>
      </c>
      <c s="34" t="s">
        <v>974</v>
      </c>
      <c s="35" t="s">
        <v>5</v>
      </c>
      <c s="6" t="s">
        <v>879</v>
      </c>
      <c s="36" t="s">
        <v>54</v>
      </c>
      <c s="37">
        <v>15</v>
      </c>
      <c s="36">
        <v>0</v>
      </c>
      <c s="36">
        <f>ROUND(G330*H330,6)</f>
      </c>
      <c r="L330" s="38">
        <v>0</v>
      </c>
      <c s="32">
        <f>ROUND(ROUND(L330,2)*ROUND(G330,3),2)</f>
      </c>
      <c s="36" t="s">
        <v>55</v>
      </c>
      <c>
        <f>(M330*21)/100</f>
      </c>
      <c t="s">
        <v>28</v>
      </c>
    </row>
    <row r="331" spans="1:5" ht="12.75">
      <c r="A331" s="35" t="s">
        <v>56</v>
      </c>
      <c r="E331" s="39" t="s">
        <v>879</v>
      </c>
    </row>
    <row r="332" spans="1:5" ht="12.75">
      <c r="A332" s="35" t="s">
        <v>57</v>
      </c>
      <c r="E332" s="40" t="s">
        <v>5</v>
      </c>
    </row>
    <row r="333" spans="1:5" ht="63.75">
      <c r="A333" t="s">
        <v>58</v>
      </c>
      <c r="E333" s="39" t="s">
        <v>859</v>
      </c>
    </row>
    <row r="334" spans="1:16" ht="12.75">
      <c r="A334" t="s">
        <v>50</v>
      </c>
      <c s="34" t="s">
        <v>696</v>
      </c>
      <c s="34" t="s">
        <v>975</v>
      </c>
      <c s="35" t="s">
        <v>5</v>
      </c>
      <c s="6" t="s">
        <v>976</v>
      </c>
      <c s="36" t="s">
        <v>54</v>
      </c>
      <c s="37">
        <v>3</v>
      </c>
      <c s="36">
        <v>0</v>
      </c>
      <c s="36">
        <f>ROUND(G334*H334,6)</f>
      </c>
      <c r="L334" s="38">
        <v>0</v>
      </c>
      <c s="32">
        <f>ROUND(ROUND(L334,2)*ROUND(G334,3),2)</f>
      </c>
      <c s="36" t="s">
        <v>55</v>
      </c>
      <c>
        <f>(M334*21)/100</f>
      </c>
      <c t="s">
        <v>28</v>
      </c>
    </row>
    <row r="335" spans="1:5" ht="12.75">
      <c r="A335" s="35" t="s">
        <v>56</v>
      </c>
      <c r="E335" s="39" t="s">
        <v>976</v>
      </c>
    </row>
    <row r="336" spans="1:5" ht="12.75">
      <c r="A336" s="35" t="s">
        <v>57</v>
      </c>
      <c r="E336" s="40" t="s">
        <v>5</v>
      </c>
    </row>
    <row r="337" spans="1:5" ht="63.75">
      <c r="A337" t="s">
        <v>58</v>
      </c>
      <c r="E337" s="39" t="s">
        <v>859</v>
      </c>
    </row>
    <row r="338" spans="1:16" ht="12.75">
      <c r="A338" t="s">
        <v>50</v>
      </c>
      <c s="34" t="s">
        <v>698</v>
      </c>
      <c s="34" t="s">
        <v>977</v>
      </c>
      <c s="35" t="s">
        <v>5</v>
      </c>
      <c s="6" t="s">
        <v>978</v>
      </c>
      <c s="36" t="s">
        <v>54</v>
      </c>
      <c s="37">
        <v>2</v>
      </c>
      <c s="36">
        <v>0</v>
      </c>
      <c s="36">
        <f>ROUND(G338*H338,6)</f>
      </c>
      <c r="L338" s="38">
        <v>0</v>
      </c>
      <c s="32">
        <f>ROUND(ROUND(L338,2)*ROUND(G338,3),2)</f>
      </c>
      <c s="36" t="s">
        <v>55</v>
      </c>
      <c>
        <f>(M338*21)/100</f>
      </c>
      <c t="s">
        <v>28</v>
      </c>
    </row>
    <row r="339" spans="1:5" ht="12.75">
      <c r="A339" s="35" t="s">
        <v>56</v>
      </c>
      <c r="E339" s="39" t="s">
        <v>978</v>
      </c>
    </row>
    <row r="340" spans="1:5" ht="12.75">
      <c r="A340" s="35" t="s">
        <v>57</v>
      </c>
      <c r="E340" s="40" t="s">
        <v>5</v>
      </c>
    </row>
    <row r="341" spans="1:5" ht="63.75">
      <c r="A341" t="s">
        <v>58</v>
      </c>
      <c r="E341" s="39" t="s">
        <v>859</v>
      </c>
    </row>
    <row r="342" spans="1:16" ht="12.75">
      <c r="A342" t="s">
        <v>50</v>
      </c>
      <c s="34" t="s">
        <v>701</v>
      </c>
      <c s="34" t="s">
        <v>979</v>
      </c>
      <c s="35" t="s">
        <v>5</v>
      </c>
      <c s="6" t="s">
        <v>887</v>
      </c>
      <c s="36" t="s">
        <v>54</v>
      </c>
      <c s="37">
        <v>1</v>
      </c>
      <c s="36">
        <v>0</v>
      </c>
      <c s="36">
        <f>ROUND(G342*H342,6)</f>
      </c>
      <c r="L342" s="38">
        <v>0</v>
      </c>
      <c s="32">
        <f>ROUND(ROUND(L342,2)*ROUND(G342,3),2)</f>
      </c>
      <c s="36" t="s">
        <v>55</v>
      </c>
      <c>
        <f>(M342*21)/100</f>
      </c>
      <c t="s">
        <v>28</v>
      </c>
    </row>
    <row r="343" spans="1:5" ht="12.75">
      <c r="A343" s="35" t="s">
        <v>56</v>
      </c>
      <c r="E343" s="39" t="s">
        <v>887</v>
      </c>
    </row>
    <row r="344" spans="1:5" ht="12.75">
      <c r="A344" s="35" t="s">
        <v>57</v>
      </c>
      <c r="E344" s="40" t="s">
        <v>5</v>
      </c>
    </row>
    <row r="345" spans="1:5" ht="63.75">
      <c r="A345" t="s">
        <v>58</v>
      </c>
      <c r="E345" s="39" t="s">
        <v>859</v>
      </c>
    </row>
    <row r="346" spans="1:16" ht="12.75">
      <c r="A346" t="s">
        <v>50</v>
      </c>
      <c s="34" t="s">
        <v>704</v>
      </c>
      <c s="34" t="s">
        <v>980</v>
      </c>
      <c s="35" t="s">
        <v>5</v>
      </c>
      <c s="6" t="s">
        <v>889</v>
      </c>
      <c s="36" t="s">
        <v>54</v>
      </c>
      <c s="37">
        <v>1</v>
      </c>
      <c s="36">
        <v>0</v>
      </c>
      <c s="36">
        <f>ROUND(G346*H346,6)</f>
      </c>
      <c r="L346" s="38">
        <v>0</v>
      </c>
      <c s="32">
        <f>ROUND(ROUND(L346,2)*ROUND(G346,3),2)</f>
      </c>
      <c s="36" t="s">
        <v>55</v>
      </c>
      <c>
        <f>(M346*21)/100</f>
      </c>
      <c t="s">
        <v>28</v>
      </c>
    </row>
    <row r="347" spans="1:5" ht="12.75">
      <c r="A347" s="35" t="s">
        <v>56</v>
      </c>
      <c r="E347" s="39" t="s">
        <v>889</v>
      </c>
    </row>
    <row r="348" spans="1:5" ht="12.75">
      <c r="A348" s="35" t="s">
        <v>57</v>
      </c>
      <c r="E348" s="40" t="s">
        <v>5</v>
      </c>
    </row>
    <row r="349" spans="1:5" ht="63.75">
      <c r="A349" t="s">
        <v>58</v>
      </c>
      <c r="E349" s="39" t="s">
        <v>859</v>
      </c>
    </row>
    <row r="350" spans="1:16" ht="12.75">
      <c r="A350" t="s">
        <v>50</v>
      </c>
      <c s="34" t="s">
        <v>706</v>
      </c>
      <c s="34" t="s">
        <v>981</v>
      </c>
      <c s="35" t="s">
        <v>5</v>
      </c>
      <c s="6" t="s">
        <v>891</v>
      </c>
      <c s="36" t="s">
        <v>54</v>
      </c>
      <c s="37">
        <v>8</v>
      </c>
      <c s="36">
        <v>0</v>
      </c>
      <c s="36">
        <f>ROUND(G350*H350,6)</f>
      </c>
      <c r="L350" s="38">
        <v>0</v>
      </c>
      <c s="32">
        <f>ROUND(ROUND(L350,2)*ROUND(G350,3),2)</f>
      </c>
      <c s="36" t="s">
        <v>55</v>
      </c>
      <c>
        <f>(M350*21)/100</f>
      </c>
      <c t="s">
        <v>28</v>
      </c>
    </row>
    <row r="351" spans="1:5" ht="12.75">
      <c r="A351" s="35" t="s">
        <v>56</v>
      </c>
      <c r="E351" s="39" t="s">
        <v>891</v>
      </c>
    </row>
    <row r="352" spans="1:5" ht="12.75">
      <c r="A352" s="35" t="s">
        <v>57</v>
      </c>
      <c r="E352" s="40" t="s">
        <v>5</v>
      </c>
    </row>
    <row r="353" spans="1:5" ht="63.75">
      <c r="A353" t="s">
        <v>58</v>
      </c>
      <c r="E353" s="39" t="s">
        <v>859</v>
      </c>
    </row>
    <row r="354" spans="1:16" ht="12.75">
      <c r="A354" t="s">
        <v>50</v>
      </c>
      <c s="34" t="s">
        <v>708</v>
      </c>
      <c s="34" t="s">
        <v>982</v>
      </c>
      <c s="35" t="s">
        <v>5</v>
      </c>
      <c s="6" t="s">
        <v>893</v>
      </c>
      <c s="36" t="s">
        <v>54</v>
      </c>
      <c s="37">
        <v>1</v>
      </c>
      <c s="36">
        <v>0</v>
      </c>
      <c s="36">
        <f>ROUND(G354*H354,6)</f>
      </c>
      <c r="L354" s="38">
        <v>0</v>
      </c>
      <c s="32">
        <f>ROUND(ROUND(L354,2)*ROUND(G354,3),2)</f>
      </c>
      <c s="36" t="s">
        <v>55</v>
      </c>
      <c>
        <f>(M354*21)/100</f>
      </c>
      <c t="s">
        <v>28</v>
      </c>
    </row>
    <row r="355" spans="1:5" ht="12.75">
      <c r="A355" s="35" t="s">
        <v>56</v>
      </c>
      <c r="E355" s="39" t="s">
        <v>893</v>
      </c>
    </row>
    <row r="356" spans="1:5" ht="12.75">
      <c r="A356" s="35" t="s">
        <v>57</v>
      </c>
      <c r="E356" s="40" t="s">
        <v>5</v>
      </c>
    </row>
    <row r="357" spans="1:5" ht="63.75">
      <c r="A357" t="s">
        <v>58</v>
      </c>
      <c r="E357" s="39" t="s">
        <v>605</v>
      </c>
    </row>
    <row r="358" spans="1:16" ht="12.75">
      <c r="A358" t="s">
        <v>50</v>
      </c>
      <c s="34" t="s">
        <v>710</v>
      </c>
      <c s="34" t="s">
        <v>983</v>
      </c>
      <c s="35" t="s">
        <v>5</v>
      </c>
      <c s="6" t="s">
        <v>942</v>
      </c>
      <c s="36" t="s">
        <v>54</v>
      </c>
      <c s="37">
        <v>3</v>
      </c>
      <c s="36">
        <v>0</v>
      </c>
      <c s="36">
        <f>ROUND(G358*H358,6)</f>
      </c>
      <c r="L358" s="38">
        <v>0</v>
      </c>
      <c s="32">
        <f>ROUND(ROUND(L358,2)*ROUND(G358,3),2)</f>
      </c>
      <c s="36" t="s">
        <v>55</v>
      </c>
      <c>
        <f>(M358*21)/100</f>
      </c>
      <c t="s">
        <v>28</v>
      </c>
    </row>
    <row r="359" spans="1:5" ht="12.75">
      <c r="A359" s="35" t="s">
        <v>56</v>
      </c>
      <c r="E359" s="39" t="s">
        <v>942</v>
      </c>
    </row>
    <row r="360" spans="1:5" ht="12.75">
      <c r="A360" s="35" t="s">
        <v>57</v>
      </c>
      <c r="E360" s="40" t="s">
        <v>5</v>
      </c>
    </row>
    <row r="361" spans="1:5" ht="63.75">
      <c r="A361" t="s">
        <v>58</v>
      </c>
      <c r="E361" s="39" t="s">
        <v>859</v>
      </c>
    </row>
    <row r="362" spans="1:16" ht="12.75">
      <c r="A362" t="s">
        <v>50</v>
      </c>
      <c s="34" t="s">
        <v>712</v>
      </c>
      <c s="34" t="s">
        <v>984</v>
      </c>
      <c s="35" t="s">
        <v>5</v>
      </c>
      <c s="6" t="s">
        <v>895</v>
      </c>
      <c s="36" t="s">
        <v>54</v>
      </c>
      <c s="37">
        <v>1</v>
      </c>
      <c s="36">
        <v>0</v>
      </c>
      <c s="36">
        <f>ROUND(G362*H362,6)</f>
      </c>
      <c r="L362" s="38">
        <v>0</v>
      </c>
      <c s="32">
        <f>ROUND(ROUND(L362,2)*ROUND(G362,3),2)</f>
      </c>
      <c s="36" t="s">
        <v>55</v>
      </c>
      <c>
        <f>(M362*21)/100</f>
      </c>
      <c t="s">
        <v>28</v>
      </c>
    </row>
    <row r="363" spans="1:5" ht="12.75">
      <c r="A363" s="35" t="s">
        <v>56</v>
      </c>
      <c r="E363" s="39" t="s">
        <v>895</v>
      </c>
    </row>
    <row r="364" spans="1:5" ht="12.75">
      <c r="A364" s="35" t="s">
        <v>57</v>
      </c>
      <c r="E364" s="40" t="s">
        <v>5</v>
      </c>
    </row>
    <row r="365" spans="1:5" ht="165.75">
      <c r="A365" t="s">
        <v>58</v>
      </c>
      <c r="E365" s="39" t="s">
        <v>896</v>
      </c>
    </row>
    <row r="366" spans="1:16" ht="12.75">
      <c r="A366" t="s">
        <v>50</v>
      </c>
      <c s="34" t="s">
        <v>714</v>
      </c>
      <c s="34" t="s">
        <v>985</v>
      </c>
      <c s="35" t="s">
        <v>5</v>
      </c>
      <c s="6" t="s">
        <v>898</v>
      </c>
      <c s="36" t="s">
        <v>54</v>
      </c>
      <c s="37">
        <v>1</v>
      </c>
      <c s="36">
        <v>0</v>
      </c>
      <c s="36">
        <f>ROUND(G366*H366,6)</f>
      </c>
      <c r="L366" s="38">
        <v>0</v>
      </c>
      <c s="32">
        <f>ROUND(ROUND(L366,2)*ROUND(G366,3),2)</f>
      </c>
      <c s="36" t="s">
        <v>55</v>
      </c>
      <c>
        <f>(M366*21)/100</f>
      </c>
      <c t="s">
        <v>28</v>
      </c>
    </row>
    <row r="367" spans="1:5" ht="12.75">
      <c r="A367" s="35" t="s">
        <v>56</v>
      </c>
      <c r="E367" s="39" t="s">
        <v>898</v>
      </c>
    </row>
    <row r="368" spans="1:5" ht="12.75">
      <c r="A368" s="35" t="s">
        <v>57</v>
      </c>
      <c r="E368" s="40" t="s">
        <v>5</v>
      </c>
    </row>
    <row r="369" spans="1:5" ht="63.75">
      <c r="A369" t="s">
        <v>58</v>
      </c>
      <c r="E369" s="39" t="s">
        <v>859</v>
      </c>
    </row>
    <row r="370" spans="1:16" ht="12.75">
      <c r="A370" t="s">
        <v>50</v>
      </c>
      <c s="34" t="s">
        <v>716</v>
      </c>
      <c s="34" t="s">
        <v>986</v>
      </c>
      <c s="35" t="s">
        <v>5</v>
      </c>
      <c s="6" t="s">
        <v>946</v>
      </c>
      <c s="36" t="s">
        <v>54</v>
      </c>
      <c s="37">
        <v>1</v>
      </c>
      <c s="36">
        <v>0</v>
      </c>
      <c s="36">
        <f>ROUND(G370*H370,6)</f>
      </c>
      <c r="L370" s="38">
        <v>0</v>
      </c>
      <c s="32">
        <f>ROUND(ROUND(L370,2)*ROUND(G370,3),2)</f>
      </c>
      <c s="36" t="s">
        <v>55</v>
      </c>
      <c>
        <f>(M370*21)/100</f>
      </c>
      <c t="s">
        <v>28</v>
      </c>
    </row>
    <row r="371" spans="1:5" ht="12.75">
      <c r="A371" s="35" t="s">
        <v>56</v>
      </c>
      <c r="E371" s="39" t="s">
        <v>946</v>
      </c>
    </row>
    <row r="372" spans="1:5" ht="12.75">
      <c r="A372" s="35" t="s">
        <v>57</v>
      </c>
      <c r="E372" s="40" t="s">
        <v>5</v>
      </c>
    </row>
    <row r="373" spans="1:5" ht="63.75">
      <c r="A373" t="s">
        <v>58</v>
      </c>
      <c r="E373" s="39" t="s">
        <v>987</v>
      </c>
    </row>
    <row r="374" spans="1:16" ht="12.75">
      <c r="A374" t="s">
        <v>50</v>
      </c>
      <c s="34" t="s">
        <v>718</v>
      </c>
      <c s="34" t="s">
        <v>988</v>
      </c>
      <c s="35" t="s">
        <v>5</v>
      </c>
      <c s="6" t="s">
        <v>797</v>
      </c>
      <c s="36" t="s">
        <v>54</v>
      </c>
      <c s="37">
        <v>1</v>
      </c>
      <c s="36">
        <v>0</v>
      </c>
      <c s="36">
        <f>ROUND(G374*H374,6)</f>
      </c>
      <c r="L374" s="38">
        <v>0</v>
      </c>
      <c s="32">
        <f>ROUND(ROUND(L374,2)*ROUND(G374,3),2)</f>
      </c>
      <c s="36" t="s">
        <v>55</v>
      </c>
      <c>
        <f>(M374*21)/100</f>
      </c>
      <c t="s">
        <v>28</v>
      </c>
    </row>
    <row r="375" spans="1:5" ht="12.75">
      <c r="A375" s="35" t="s">
        <v>56</v>
      </c>
      <c r="E375" s="39" t="s">
        <v>797</v>
      </c>
    </row>
    <row r="376" spans="1:5" ht="12.75">
      <c r="A376" s="35" t="s">
        <v>57</v>
      </c>
      <c r="E376" s="40" t="s">
        <v>5</v>
      </c>
    </row>
    <row r="377" spans="1:5" ht="63.75">
      <c r="A377" t="s">
        <v>58</v>
      </c>
      <c r="E377" s="39" t="s">
        <v>798</v>
      </c>
    </row>
    <row r="378" spans="1:13" ht="12.75">
      <c r="A378" t="s">
        <v>47</v>
      </c>
      <c r="C378" s="31" t="s">
        <v>615</v>
      </c>
      <c r="E378" s="33" t="s">
        <v>989</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720</v>
      </c>
      <c s="34" t="s">
        <v>990</v>
      </c>
      <c s="35" t="s">
        <v>5</v>
      </c>
      <c s="6" t="s">
        <v>956</v>
      </c>
      <c s="36" t="s">
        <v>54</v>
      </c>
      <c s="37">
        <v>1</v>
      </c>
      <c s="36">
        <v>0</v>
      </c>
      <c s="36">
        <f>ROUND(G379*H379,6)</f>
      </c>
      <c r="L379" s="38">
        <v>0</v>
      </c>
      <c s="32">
        <f>ROUND(ROUND(L379,2)*ROUND(G379,3),2)</f>
      </c>
      <c s="36" t="s">
        <v>55</v>
      </c>
      <c>
        <f>(M379*21)/100</f>
      </c>
      <c t="s">
        <v>28</v>
      </c>
    </row>
    <row r="380" spans="1:5" ht="25.5">
      <c r="A380" s="35" t="s">
        <v>56</v>
      </c>
      <c r="E380" s="39" t="s">
        <v>956</v>
      </c>
    </row>
    <row r="381" spans="1:5" ht="12.75">
      <c r="A381" s="35" t="s">
        <v>57</v>
      </c>
      <c r="E381" s="40" t="s">
        <v>5</v>
      </c>
    </row>
    <row r="382" spans="1:5" ht="140.25">
      <c r="A382" t="s">
        <v>58</v>
      </c>
      <c r="E382" s="39" t="s">
        <v>957</v>
      </c>
    </row>
    <row r="383" spans="1:16" ht="12.75">
      <c r="A383" t="s">
        <v>50</v>
      </c>
      <c s="34" t="s">
        <v>722</v>
      </c>
      <c s="34" t="s">
        <v>991</v>
      </c>
      <c s="35" t="s">
        <v>5</v>
      </c>
      <c s="6" t="s">
        <v>861</v>
      </c>
      <c s="36" t="s">
        <v>54</v>
      </c>
      <c s="37">
        <v>4</v>
      </c>
      <c s="36">
        <v>0</v>
      </c>
      <c s="36">
        <f>ROUND(G383*H383,6)</f>
      </c>
      <c r="L383" s="38">
        <v>0</v>
      </c>
      <c s="32">
        <f>ROUND(ROUND(L383,2)*ROUND(G383,3),2)</f>
      </c>
      <c s="36" t="s">
        <v>55</v>
      </c>
      <c>
        <f>(M383*21)/100</f>
      </c>
      <c t="s">
        <v>28</v>
      </c>
    </row>
    <row r="384" spans="1:5" ht="12.75">
      <c r="A384" s="35" t="s">
        <v>56</v>
      </c>
      <c r="E384" s="39" t="s">
        <v>861</v>
      </c>
    </row>
    <row r="385" spans="1:5" ht="12.75">
      <c r="A385" s="35" t="s">
        <v>57</v>
      </c>
      <c r="E385" s="40" t="s">
        <v>5</v>
      </c>
    </row>
    <row r="386" spans="1:5" ht="63.75">
      <c r="A386" t="s">
        <v>58</v>
      </c>
      <c r="E386" s="39" t="s">
        <v>859</v>
      </c>
    </row>
    <row r="387" spans="1:16" ht="12.75">
      <c r="A387" t="s">
        <v>50</v>
      </c>
      <c s="34" t="s">
        <v>724</v>
      </c>
      <c s="34" t="s">
        <v>992</v>
      </c>
      <c s="35" t="s">
        <v>5</v>
      </c>
      <c s="6" t="s">
        <v>923</v>
      </c>
      <c s="36" t="s">
        <v>54</v>
      </c>
      <c s="37">
        <v>1</v>
      </c>
      <c s="36">
        <v>0</v>
      </c>
      <c s="36">
        <f>ROUND(G387*H387,6)</f>
      </c>
      <c r="L387" s="38">
        <v>0</v>
      </c>
      <c s="32">
        <f>ROUND(ROUND(L387,2)*ROUND(G387,3),2)</f>
      </c>
      <c s="36" t="s">
        <v>55</v>
      </c>
      <c>
        <f>(M387*21)/100</f>
      </c>
      <c t="s">
        <v>28</v>
      </c>
    </row>
    <row r="388" spans="1:5" ht="12.75">
      <c r="A388" s="35" t="s">
        <v>56</v>
      </c>
      <c r="E388" s="39" t="s">
        <v>923</v>
      </c>
    </row>
    <row r="389" spans="1:5" ht="12.75">
      <c r="A389" s="35" t="s">
        <v>57</v>
      </c>
      <c r="E389" s="40" t="s">
        <v>5</v>
      </c>
    </row>
    <row r="390" spans="1:5" ht="63.75">
      <c r="A390" t="s">
        <v>58</v>
      </c>
      <c r="E390" s="39" t="s">
        <v>859</v>
      </c>
    </row>
    <row r="391" spans="1:16" ht="12.75">
      <c r="A391" t="s">
        <v>50</v>
      </c>
      <c s="34" t="s">
        <v>726</v>
      </c>
      <c s="34" t="s">
        <v>993</v>
      </c>
      <c s="35" t="s">
        <v>5</v>
      </c>
      <c s="6" t="s">
        <v>961</v>
      </c>
      <c s="36" t="s">
        <v>54</v>
      </c>
      <c s="37">
        <v>1</v>
      </c>
      <c s="36">
        <v>0</v>
      </c>
      <c s="36">
        <f>ROUND(G391*H391,6)</f>
      </c>
      <c r="L391" s="38">
        <v>0</v>
      </c>
      <c s="32">
        <f>ROUND(ROUND(L391,2)*ROUND(G391,3),2)</f>
      </c>
      <c s="36" t="s">
        <v>55</v>
      </c>
      <c>
        <f>(M391*21)/100</f>
      </c>
      <c t="s">
        <v>28</v>
      </c>
    </row>
    <row r="392" spans="1:5" ht="12.75">
      <c r="A392" s="35" t="s">
        <v>56</v>
      </c>
      <c r="E392" s="39" t="s">
        <v>961</v>
      </c>
    </row>
    <row r="393" spans="1:5" ht="12.75">
      <c r="A393" s="35" t="s">
        <v>57</v>
      </c>
      <c r="E393" s="40" t="s">
        <v>5</v>
      </c>
    </row>
    <row r="394" spans="1:5" ht="63.75">
      <c r="A394" t="s">
        <v>58</v>
      </c>
      <c r="E394" s="39" t="s">
        <v>994</v>
      </c>
    </row>
    <row r="395" spans="1:16" ht="12.75">
      <c r="A395" t="s">
        <v>50</v>
      </c>
      <c s="34" t="s">
        <v>728</v>
      </c>
      <c s="34" t="s">
        <v>995</v>
      </c>
      <c s="35" t="s">
        <v>5</v>
      </c>
      <c s="6" t="s">
        <v>925</v>
      </c>
      <c s="36" t="s">
        <v>54</v>
      </c>
      <c s="37">
        <v>2</v>
      </c>
      <c s="36">
        <v>0</v>
      </c>
      <c s="36">
        <f>ROUND(G395*H395,6)</f>
      </c>
      <c r="L395" s="38">
        <v>0</v>
      </c>
      <c s="32">
        <f>ROUND(ROUND(L395,2)*ROUND(G395,3),2)</f>
      </c>
      <c s="36" t="s">
        <v>55</v>
      </c>
      <c>
        <f>(M395*21)/100</f>
      </c>
      <c t="s">
        <v>28</v>
      </c>
    </row>
    <row r="396" spans="1:5" ht="12.75">
      <c r="A396" s="35" t="s">
        <v>56</v>
      </c>
      <c r="E396" s="39" t="s">
        <v>925</v>
      </c>
    </row>
    <row r="397" spans="1:5" ht="12.75">
      <c r="A397" s="35" t="s">
        <v>57</v>
      </c>
      <c r="E397" s="40" t="s">
        <v>5</v>
      </c>
    </row>
    <row r="398" spans="1:5" ht="63.75">
      <c r="A398" t="s">
        <v>58</v>
      </c>
      <c r="E398" s="39" t="s">
        <v>859</v>
      </c>
    </row>
    <row r="399" spans="1:16" ht="12.75">
      <c r="A399" t="s">
        <v>50</v>
      </c>
      <c s="34" t="s">
        <v>996</v>
      </c>
      <c s="34" t="s">
        <v>997</v>
      </c>
      <c s="35" t="s">
        <v>5</v>
      </c>
      <c s="6" t="s">
        <v>867</v>
      </c>
      <c s="36" t="s">
        <v>54</v>
      </c>
      <c s="37">
        <v>2</v>
      </c>
      <c s="36">
        <v>0</v>
      </c>
      <c s="36">
        <f>ROUND(G399*H399,6)</f>
      </c>
      <c r="L399" s="38">
        <v>0</v>
      </c>
      <c s="32">
        <f>ROUND(ROUND(L399,2)*ROUND(G399,3),2)</f>
      </c>
      <c s="36" t="s">
        <v>55</v>
      </c>
      <c>
        <f>(M399*21)/100</f>
      </c>
      <c t="s">
        <v>28</v>
      </c>
    </row>
    <row r="400" spans="1:5" ht="12.75">
      <c r="A400" s="35" t="s">
        <v>56</v>
      </c>
      <c r="E400" s="39" t="s">
        <v>867</v>
      </c>
    </row>
    <row r="401" spans="1:5" ht="12.75">
      <c r="A401" s="35" t="s">
        <v>57</v>
      </c>
      <c r="E401" s="40" t="s">
        <v>5</v>
      </c>
    </row>
    <row r="402" spans="1:5" ht="63.75">
      <c r="A402" t="s">
        <v>58</v>
      </c>
      <c r="E402" s="39" t="s">
        <v>859</v>
      </c>
    </row>
    <row r="403" spans="1:16" ht="12.75">
      <c r="A403" t="s">
        <v>50</v>
      </c>
      <c s="34" t="s">
        <v>998</v>
      </c>
      <c s="34" t="s">
        <v>999</v>
      </c>
      <c s="35" t="s">
        <v>5</v>
      </c>
      <c s="6" t="s">
        <v>869</v>
      </c>
      <c s="36" t="s">
        <v>54</v>
      </c>
      <c s="37">
        <v>2</v>
      </c>
      <c s="36">
        <v>0</v>
      </c>
      <c s="36">
        <f>ROUND(G403*H403,6)</f>
      </c>
      <c r="L403" s="38">
        <v>0</v>
      </c>
      <c s="32">
        <f>ROUND(ROUND(L403,2)*ROUND(G403,3),2)</f>
      </c>
      <c s="36" t="s">
        <v>55</v>
      </c>
      <c>
        <f>(M403*21)/100</f>
      </c>
      <c t="s">
        <v>28</v>
      </c>
    </row>
    <row r="404" spans="1:5" ht="12.75">
      <c r="A404" s="35" t="s">
        <v>56</v>
      </c>
      <c r="E404" s="39" t="s">
        <v>869</v>
      </c>
    </row>
    <row r="405" spans="1:5" ht="12.75">
      <c r="A405" s="35" t="s">
        <v>57</v>
      </c>
      <c r="E405" s="40" t="s">
        <v>5</v>
      </c>
    </row>
    <row r="406" spans="1:5" ht="63.75">
      <c r="A406" t="s">
        <v>58</v>
      </c>
      <c r="E406" s="39" t="s">
        <v>859</v>
      </c>
    </row>
    <row r="407" spans="1:16" ht="25.5">
      <c r="A407" t="s">
        <v>50</v>
      </c>
      <c s="34" t="s">
        <v>1000</v>
      </c>
      <c s="34" t="s">
        <v>1001</v>
      </c>
      <c s="35" t="s">
        <v>5</v>
      </c>
      <c s="6" t="s">
        <v>910</v>
      </c>
      <c s="36" t="s">
        <v>54</v>
      </c>
      <c s="37">
        <v>2</v>
      </c>
      <c s="36">
        <v>0</v>
      </c>
      <c s="36">
        <f>ROUND(G407*H407,6)</f>
      </c>
      <c r="L407" s="38">
        <v>0</v>
      </c>
      <c s="32">
        <f>ROUND(ROUND(L407,2)*ROUND(G407,3),2)</f>
      </c>
      <c s="36" t="s">
        <v>55</v>
      </c>
      <c>
        <f>(M407*21)/100</f>
      </c>
      <c t="s">
        <v>28</v>
      </c>
    </row>
    <row r="408" spans="1:5" ht="25.5">
      <c r="A408" s="35" t="s">
        <v>56</v>
      </c>
      <c r="E408" s="39" t="s">
        <v>910</v>
      </c>
    </row>
    <row r="409" spans="1:5" ht="12.75">
      <c r="A409" s="35" t="s">
        <v>57</v>
      </c>
      <c r="E409" s="40" t="s">
        <v>5</v>
      </c>
    </row>
    <row r="410" spans="1:5" ht="63.75">
      <c r="A410" t="s">
        <v>58</v>
      </c>
      <c r="E410" s="39" t="s">
        <v>859</v>
      </c>
    </row>
    <row r="411" spans="1:16" ht="12.75">
      <c r="A411" t="s">
        <v>50</v>
      </c>
      <c s="34" t="s">
        <v>1002</v>
      </c>
      <c s="34" t="s">
        <v>1003</v>
      </c>
      <c s="35" t="s">
        <v>5</v>
      </c>
      <c s="6" t="s">
        <v>873</v>
      </c>
      <c s="36" t="s">
        <v>54</v>
      </c>
      <c s="37">
        <v>3</v>
      </c>
      <c s="36">
        <v>0</v>
      </c>
      <c s="36">
        <f>ROUND(G411*H411,6)</f>
      </c>
      <c r="L411" s="38">
        <v>0</v>
      </c>
      <c s="32">
        <f>ROUND(ROUND(L411,2)*ROUND(G411,3),2)</f>
      </c>
      <c s="36" t="s">
        <v>55</v>
      </c>
      <c>
        <f>(M411*21)/100</f>
      </c>
      <c t="s">
        <v>28</v>
      </c>
    </row>
    <row r="412" spans="1:5" ht="12.75">
      <c r="A412" s="35" t="s">
        <v>56</v>
      </c>
      <c r="E412" s="39" t="s">
        <v>873</v>
      </c>
    </row>
    <row r="413" spans="1:5" ht="12.75">
      <c r="A413" s="35" t="s">
        <v>57</v>
      </c>
      <c r="E413" s="40" t="s">
        <v>5</v>
      </c>
    </row>
    <row r="414" spans="1:5" ht="63.75">
      <c r="A414" t="s">
        <v>58</v>
      </c>
      <c r="E414" s="39" t="s">
        <v>859</v>
      </c>
    </row>
    <row r="415" spans="1:16" ht="12.75">
      <c r="A415" t="s">
        <v>50</v>
      </c>
      <c s="34" t="s">
        <v>1004</v>
      </c>
      <c s="34" t="s">
        <v>1005</v>
      </c>
      <c s="35" t="s">
        <v>5</v>
      </c>
      <c s="6" t="s">
        <v>969</v>
      </c>
      <c s="36" t="s">
        <v>54</v>
      </c>
      <c s="37">
        <v>1</v>
      </c>
      <c s="36">
        <v>0</v>
      </c>
      <c s="36">
        <f>ROUND(G415*H415,6)</f>
      </c>
      <c r="L415" s="38">
        <v>0</v>
      </c>
      <c s="32">
        <f>ROUND(ROUND(L415,2)*ROUND(G415,3),2)</f>
      </c>
      <c s="36" t="s">
        <v>55</v>
      </c>
      <c>
        <f>(M415*21)/100</f>
      </c>
      <c t="s">
        <v>28</v>
      </c>
    </row>
    <row r="416" spans="1:5" ht="12.75">
      <c r="A416" s="35" t="s">
        <v>56</v>
      </c>
      <c r="E416" s="39" t="s">
        <v>969</v>
      </c>
    </row>
    <row r="417" spans="1:5" ht="12.75">
      <c r="A417" s="35" t="s">
        <v>57</v>
      </c>
      <c r="E417" s="40" t="s">
        <v>5</v>
      </c>
    </row>
    <row r="418" spans="1:5" ht="89.25">
      <c r="A418" t="s">
        <v>58</v>
      </c>
      <c r="E418" s="39" t="s">
        <v>1006</v>
      </c>
    </row>
    <row r="419" spans="1:16" ht="25.5">
      <c r="A419" t="s">
        <v>50</v>
      </c>
      <c s="34" t="s">
        <v>1007</v>
      </c>
      <c s="34" t="s">
        <v>1008</v>
      </c>
      <c s="35" t="s">
        <v>5</v>
      </c>
      <c s="6" t="s">
        <v>972</v>
      </c>
      <c s="36" t="s">
        <v>54</v>
      </c>
      <c s="37">
        <v>1</v>
      </c>
      <c s="36">
        <v>0</v>
      </c>
      <c s="36">
        <f>ROUND(G419*H419,6)</f>
      </c>
      <c r="L419" s="38">
        <v>0</v>
      </c>
      <c s="32">
        <f>ROUND(ROUND(L419,2)*ROUND(G419,3),2)</f>
      </c>
      <c s="36" t="s">
        <v>55</v>
      </c>
      <c>
        <f>(M419*21)/100</f>
      </c>
      <c t="s">
        <v>28</v>
      </c>
    </row>
    <row r="420" spans="1:5" ht="25.5">
      <c r="A420" s="35" t="s">
        <v>56</v>
      </c>
      <c r="E420" s="39" t="s">
        <v>972</v>
      </c>
    </row>
    <row r="421" spans="1:5" ht="12.75">
      <c r="A421" s="35" t="s">
        <v>57</v>
      </c>
      <c r="E421" s="40" t="s">
        <v>5</v>
      </c>
    </row>
    <row r="422" spans="1:5" ht="63.75">
      <c r="A422" t="s">
        <v>58</v>
      </c>
      <c r="E422" s="39" t="s">
        <v>1009</v>
      </c>
    </row>
    <row r="423" spans="1:16" ht="12.75">
      <c r="A423" t="s">
        <v>50</v>
      </c>
      <c s="34" t="s">
        <v>1010</v>
      </c>
      <c s="34" t="s">
        <v>1011</v>
      </c>
      <c s="35" t="s">
        <v>5</v>
      </c>
      <c s="6" t="s">
        <v>879</v>
      </c>
      <c s="36" t="s">
        <v>54</v>
      </c>
      <c s="37">
        <v>15</v>
      </c>
      <c s="36">
        <v>0</v>
      </c>
      <c s="36">
        <f>ROUND(G423*H423,6)</f>
      </c>
      <c r="L423" s="38">
        <v>0</v>
      </c>
      <c s="32">
        <f>ROUND(ROUND(L423,2)*ROUND(G423,3),2)</f>
      </c>
      <c s="36" t="s">
        <v>55</v>
      </c>
      <c>
        <f>(M423*21)/100</f>
      </c>
      <c t="s">
        <v>28</v>
      </c>
    </row>
    <row r="424" spans="1:5" ht="12.75">
      <c r="A424" s="35" t="s">
        <v>56</v>
      </c>
      <c r="E424" s="39" t="s">
        <v>879</v>
      </c>
    </row>
    <row r="425" spans="1:5" ht="12.75">
      <c r="A425" s="35" t="s">
        <v>57</v>
      </c>
      <c r="E425" s="40" t="s">
        <v>5</v>
      </c>
    </row>
    <row r="426" spans="1:5" ht="63.75">
      <c r="A426" t="s">
        <v>58</v>
      </c>
      <c r="E426" s="39" t="s">
        <v>859</v>
      </c>
    </row>
    <row r="427" spans="1:16" ht="12.75">
      <c r="A427" t="s">
        <v>50</v>
      </c>
      <c s="34" t="s">
        <v>1012</v>
      </c>
      <c s="34" t="s">
        <v>1013</v>
      </c>
      <c s="35" t="s">
        <v>5</v>
      </c>
      <c s="6" t="s">
        <v>976</v>
      </c>
      <c s="36" t="s">
        <v>54</v>
      </c>
      <c s="37">
        <v>3</v>
      </c>
      <c s="36">
        <v>0</v>
      </c>
      <c s="36">
        <f>ROUND(G427*H427,6)</f>
      </c>
      <c r="L427" s="38">
        <v>0</v>
      </c>
      <c s="32">
        <f>ROUND(ROUND(L427,2)*ROUND(G427,3),2)</f>
      </c>
      <c s="36" t="s">
        <v>55</v>
      </c>
      <c>
        <f>(M427*21)/100</f>
      </c>
      <c t="s">
        <v>28</v>
      </c>
    </row>
    <row r="428" spans="1:5" ht="12.75">
      <c r="A428" s="35" t="s">
        <v>56</v>
      </c>
      <c r="E428" s="39" t="s">
        <v>976</v>
      </c>
    </row>
    <row r="429" spans="1:5" ht="12.75">
      <c r="A429" s="35" t="s">
        <v>57</v>
      </c>
      <c r="E429" s="40" t="s">
        <v>5</v>
      </c>
    </row>
    <row r="430" spans="1:5" ht="63.75">
      <c r="A430" t="s">
        <v>58</v>
      </c>
      <c r="E430" s="39" t="s">
        <v>859</v>
      </c>
    </row>
    <row r="431" spans="1:16" ht="12.75">
      <c r="A431" t="s">
        <v>50</v>
      </c>
      <c s="34" t="s">
        <v>1014</v>
      </c>
      <c s="34" t="s">
        <v>1015</v>
      </c>
      <c s="35" t="s">
        <v>5</v>
      </c>
      <c s="6" t="s">
        <v>978</v>
      </c>
      <c s="36" t="s">
        <v>54</v>
      </c>
      <c s="37">
        <v>2</v>
      </c>
      <c s="36">
        <v>0</v>
      </c>
      <c s="36">
        <f>ROUND(G431*H431,6)</f>
      </c>
      <c r="L431" s="38">
        <v>0</v>
      </c>
      <c s="32">
        <f>ROUND(ROUND(L431,2)*ROUND(G431,3),2)</f>
      </c>
      <c s="36" t="s">
        <v>55</v>
      </c>
      <c>
        <f>(M431*21)/100</f>
      </c>
      <c t="s">
        <v>28</v>
      </c>
    </row>
    <row r="432" spans="1:5" ht="12.75">
      <c r="A432" s="35" t="s">
        <v>56</v>
      </c>
      <c r="E432" s="39" t="s">
        <v>978</v>
      </c>
    </row>
    <row r="433" spans="1:5" ht="12.75">
      <c r="A433" s="35" t="s">
        <v>57</v>
      </c>
      <c r="E433" s="40" t="s">
        <v>5</v>
      </c>
    </row>
    <row r="434" spans="1:5" ht="63.75">
      <c r="A434" t="s">
        <v>58</v>
      </c>
      <c r="E434" s="39" t="s">
        <v>859</v>
      </c>
    </row>
    <row r="435" spans="1:16" ht="12.75">
      <c r="A435" t="s">
        <v>50</v>
      </c>
      <c s="34" t="s">
        <v>1016</v>
      </c>
      <c s="34" t="s">
        <v>1017</v>
      </c>
      <c s="35" t="s">
        <v>5</v>
      </c>
      <c s="6" t="s">
        <v>887</v>
      </c>
      <c s="36" t="s">
        <v>54</v>
      </c>
      <c s="37">
        <v>1</v>
      </c>
      <c s="36">
        <v>0</v>
      </c>
      <c s="36">
        <f>ROUND(G435*H435,6)</f>
      </c>
      <c r="L435" s="38">
        <v>0</v>
      </c>
      <c s="32">
        <f>ROUND(ROUND(L435,2)*ROUND(G435,3),2)</f>
      </c>
      <c s="36" t="s">
        <v>55</v>
      </c>
      <c>
        <f>(M435*21)/100</f>
      </c>
      <c t="s">
        <v>28</v>
      </c>
    </row>
    <row r="436" spans="1:5" ht="12.75">
      <c r="A436" s="35" t="s">
        <v>56</v>
      </c>
      <c r="E436" s="39" t="s">
        <v>887</v>
      </c>
    </row>
    <row r="437" spans="1:5" ht="12.75">
      <c r="A437" s="35" t="s">
        <v>57</v>
      </c>
      <c r="E437" s="40" t="s">
        <v>5</v>
      </c>
    </row>
    <row r="438" spans="1:5" ht="63.75">
      <c r="A438" t="s">
        <v>58</v>
      </c>
      <c r="E438" s="39" t="s">
        <v>859</v>
      </c>
    </row>
    <row r="439" spans="1:16" ht="12.75">
      <c r="A439" t="s">
        <v>50</v>
      </c>
      <c s="34" t="s">
        <v>1018</v>
      </c>
      <c s="34" t="s">
        <v>1019</v>
      </c>
      <c s="35" t="s">
        <v>5</v>
      </c>
      <c s="6" t="s">
        <v>889</v>
      </c>
      <c s="36" t="s">
        <v>54</v>
      </c>
      <c s="37">
        <v>1</v>
      </c>
      <c s="36">
        <v>0</v>
      </c>
      <c s="36">
        <f>ROUND(G439*H439,6)</f>
      </c>
      <c r="L439" s="38">
        <v>0</v>
      </c>
      <c s="32">
        <f>ROUND(ROUND(L439,2)*ROUND(G439,3),2)</f>
      </c>
      <c s="36" t="s">
        <v>55</v>
      </c>
      <c>
        <f>(M439*21)/100</f>
      </c>
      <c t="s">
        <v>28</v>
      </c>
    </row>
    <row r="440" spans="1:5" ht="12.75">
      <c r="A440" s="35" t="s">
        <v>56</v>
      </c>
      <c r="E440" s="39" t="s">
        <v>889</v>
      </c>
    </row>
    <row r="441" spans="1:5" ht="12.75">
      <c r="A441" s="35" t="s">
        <v>57</v>
      </c>
      <c r="E441" s="40" t="s">
        <v>5</v>
      </c>
    </row>
    <row r="442" spans="1:5" ht="63.75">
      <c r="A442" t="s">
        <v>58</v>
      </c>
      <c r="E442" s="39" t="s">
        <v>859</v>
      </c>
    </row>
    <row r="443" spans="1:16" ht="12.75">
      <c r="A443" t="s">
        <v>50</v>
      </c>
      <c s="34" t="s">
        <v>1020</v>
      </c>
      <c s="34" t="s">
        <v>1021</v>
      </c>
      <c s="35" t="s">
        <v>5</v>
      </c>
      <c s="6" t="s">
        <v>891</v>
      </c>
      <c s="36" t="s">
        <v>54</v>
      </c>
      <c s="37">
        <v>8</v>
      </c>
      <c s="36">
        <v>0</v>
      </c>
      <c s="36">
        <f>ROUND(G443*H443,6)</f>
      </c>
      <c r="L443" s="38">
        <v>0</v>
      </c>
      <c s="32">
        <f>ROUND(ROUND(L443,2)*ROUND(G443,3),2)</f>
      </c>
      <c s="36" t="s">
        <v>55</v>
      </c>
      <c>
        <f>(M443*21)/100</f>
      </c>
      <c t="s">
        <v>28</v>
      </c>
    </row>
    <row r="444" spans="1:5" ht="12.75">
      <c r="A444" s="35" t="s">
        <v>56</v>
      </c>
      <c r="E444" s="39" t="s">
        <v>891</v>
      </c>
    </row>
    <row r="445" spans="1:5" ht="12.75">
      <c r="A445" s="35" t="s">
        <v>57</v>
      </c>
      <c r="E445" s="40" t="s">
        <v>5</v>
      </c>
    </row>
    <row r="446" spans="1:5" ht="63.75">
      <c r="A446" t="s">
        <v>58</v>
      </c>
      <c r="E446" s="39" t="s">
        <v>859</v>
      </c>
    </row>
    <row r="447" spans="1:16" ht="12.75">
      <c r="A447" t="s">
        <v>50</v>
      </c>
      <c s="34" t="s">
        <v>1022</v>
      </c>
      <c s="34" t="s">
        <v>1023</v>
      </c>
      <c s="35" t="s">
        <v>5</v>
      </c>
      <c s="6" t="s">
        <v>893</v>
      </c>
      <c s="36" t="s">
        <v>54</v>
      </c>
      <c s="37">
        <v>1</v>
      </c>
      <c s="36">
        <v>0</v>
      </c>
      <c s="36">
        <f>ROUND(G447*H447,6)</f>
      </c>
      <c r="L447" s="38">
        <v>0</v>
      </c>
      <c s="32">
        <f>ROUND(ROUND(L447,2)*ROUND(G447,3),2)</f>
      </c>
      <c s="36" t="s">
        <v>55</v>
      </c>
      <c>
        <f>(M447*21)/100</f>
      </c>
      <c t="s">
        <v>28</v>
      </c>
    </row>
    <row r="448" spans="1:5" ht="12.75">
      <c r="A448" s="35" t="s">
        <v>56</v>
      </c>
      <c r="E448" s="39" t="s">
        <v>893</v>
      </c>
    </row>
    <row r="449" spans="1:5" ht="12.75">
      <c r="A449" s="35" t="s">
        <v>57</v>
      </c>
      <c r="E449" s="40" t="s">
        <v>5</v>
      </c>
    </row>
    <row r="450" spans="1:5" ht="63.75">
      <c r="A450" t="s">
        <v>58</v>
      </c>
      <c r="E450" s="39" t="s">
        <v>605</v>
      </c>
    </row>
    <row r="451" spans="1:16" ht="12.75">
      <c r="A451" t="s">
        <v>50</v>
      </c>
      <c s="34" t="s">
        <v>1024</v>
      </c>
      <c s="34" t="s">
        <v>1025</v>
      </c>
      <c s="35" t="s">
        <v>5</v>
      </c>
      <c s="6" t="s">
        <v>942</v>
      </c>
      <c s="36" t="s">
        <v>54</v>
      </c>
      <c s="37">
        <v>3</v>
      </c>
      <c s="36">
        <v>0</v>
      </c>
      <c s="36">
        <f>ROUND(G451*H451,6)</f>
      </c>
      <c r="L451" s="38">
        <v>0</v>
      </c>
      <c s="32">
        <f>ROUND(ROUND(L451,2)*ROUND(G451,3),2)</f>
      </c>
      <c s="36" t="s">
        <v>55</v>
      </c>
      <c>
        <f>(M451*21)/100</f>
      </c>
      <c t="s">
        <v>28</v>
      </c>
    </row>
    <row r="452" spans="1:5" ht="12.75">
      <c r="A452" s="35" t="s">
        <v>56</v>
      </c>
      <c r="E452" s="39" t="s">
        <v>942</v>
      </c>
    </row>
    <row r="453" spans="1:5" ht="12.75">
      <c r="A453" s="35" t="s">
        <v>57</v>
      </c>
      <c r="E453" s="40" t="s">
        <v>5</v>
      </c>
    </row>
    <row r="454" spans="1:5" ht="63.75">
      <c r="A454" t="s">
        <v>58</v>
      </c>
      <c r="E454" s="39" t="s">
        <v>859</v>
      </c>
    </row>
    <row r="455" spans="1:16" ht="12.75">
      <c r="A455" t="s">
        <v>50</v>
      </c>
      <c s="34" t="s">
        <v>1026</v>
      </c>
      <c s="34" t="s">
        <v>1027</v>
      </c>
      <c s="35" t="s">
        <v>5</v>
      </c>
      <c s="6" t="s">
        <v>895</v>
      </c>
      <c s="36" t="s">
        <v>54</v>
      </c>
      <c s="37">
        <v>1</v>
      </c>
      <c s="36">
        <v>0</v>
      </c>
      <c s="36">
        <f>ROUND(G455*H455,6)</f>
      </c>
      <c r="L455" s="38">
        <v>0</v>
      </c>
      <c s="32">
        <f>ROUND(ROUND(L455,2)*ROUND(G455,3),2)</f>
      </c>
      <c s="36" t="s">
        <v>55</v>
      </c>
      <c>
        <f>(M455*21)/100</f>
      </c>
      <c t="s">
        <v>28</v>
      </c>
    </row>
    <row r="456" spans="1:5" ht="12.75">
      <c r="A456" s="35" t="s">
        <v>56</v>
      </c>
      <c r="E456" s="39" t="s">
        <v>895</v>
      </c>
    </row>
    <row r="457" spans="1:5" ht="12.75">
      <c r="A457" s="35" t="s">
        <v>57</v>
      </c>
      <c r="E457" s="40" t="s">
        <v>5</v>
      </c>
    </row>
    <row r="458" spans="1:5" ht="165.75">
      <c r="A458" t="s">
        <v>58</v>
      </c>
      <c r="E458" s="39" t="s">
        <v>896</v>
      </c>
    </row>
    <row r="459" spans="1:16" ht="12.75">
      <c r="A459" t="s">
        <v>50</v>
      </c>
      <c s="34" t="s">
        <v>1028</v>
      </c>
      <c s="34" t="s">
        <v>1029</v>
      </c>
      <c s="35" t="s">
        <v>5</v>
      </c>
      <c s="6" t="s">
        <v>898</v>
      </c>
      <c s="36" t="s">
        <v>54</v>
      </c>
      <c s="37">
        <v>1</v>
      </c>
      <c s="36">
        <v>0</v>
      </c>
      <c s="36">
        <f>ROUND(G459*H459,6)</f>
      </c>
      <c r="L459" s="38">
        <v>0</v>
      </c>
      <c s="32">
        <f>ROUND(ROUND(L459,2)*ROUND(G459,3),2)</f>
      </c>
      <c s="36" t="s">
        <v>55</v>
      </c>
      <c>
        <f>(M459*21)/100</f>
      </c>
      <c t="s">
        <v>28</v>
      </c>
    </row>
    <row r="460" spans="1:5" ht="12.75">
      <c r="A460" s="35" t="s">
        <v>56</v>
      </c>
      <c r="E460" s="39" t="s">
        <v>898</v>
      </c>
    </row>
    <row r="461" spans="1:5" ht="12.75">
      <c r="A461" s="35" t="s">
        <v>57</v>
      </c>
      <c r="E461" s="40" t="s">
        <v>5</v>
      </c>
    </row>
    <row r="462" spans="1:5" ht="63.75">
      <c r="A462" t="s">
        <v>58</v>
      </c>
      <c r="E462" s="39" t="s">
        <v>859</v>
      </c>
    </row>
    <row r="463" spans="1:16" ht="12.75">
      <c r="A463" t="s">
        <v>50</v>
      </c>
      <c s="34" t="s">
        <v>1030</v>
      </c>
      <c s="34" t="s">
        <v>1031</v>
      </c>
      <c s="35" t="s">
        <v>5</v>
      </c>
      <c s="6" t="s">
        <v>946</v>
      </c>
      <c s="36" t="s">
        <v>54</v>
      </c>
      <c s="37">
        <v>1</v>
      </c>
      <c s="36">
        <v>0</v>
      </c>
      <c s="36">
        <f>ROUND(G463*H463,6)</f>
      </c>
      <c r="L463" s="38">
        <v>0</v>
      </c>
      <c s="32">
        <f>ROUND(ROUND(L463,2)*ROUND(G463,3),2)</f>
      </c>
      <c s="36" t="s">
        <v>55</v>
      </c>
      <c>
        <f>(M463*21)/100</f>
      </c>
      <c t="s">
        <v>28</v>
      </c>
    </row>
    <row r="464" spans="1:5" ht="12.75">
      <c r="A464" s="35" t="s">
        <v>56</v>
      </c>
      <c r="E464" s="39" t="s">
        <v>946</v>
      </c>
    </row>
    <row r="465" spans="1:5" ht="12.75">
      <c r="A465" s="35" t="s">
        <v>57</v>
      </c>
      <c r="E465" s="40" t="s">
        <v>5</v>
      </c>
    </row>
    <row r="466" spans="1:5" ht="63.75">
      <c r="A466" t="s">
        <v>58</v>
      </c>
      <c r="E466" s="39" t="s">
        <v>1032</v>
      </c>
    </row>
    <row r="467" spans="1:16" ht="12.75">
      <c r="A467" t="s">
        <v>50</v>
      </c>
      <c s="34" t="s">
        <v>1033</v>
      </c>
      <c s="34" t="s">
        <v>1034</v>
      </c>
      <c s="35" t="s">
        <v>5</v>
      </c>
      <c s="6" t="s">
        <v>797</v>
      </c>
      <c s="36" t="s">
        <v>54</v>
      </c>
      <c s="37">
        <v>1</v>
      </c>
      <c s="36">
        <v>0</v>
      </c>
      <c s="36">
        <f>ROUND(G467*H467,6)</f>
      </c>
      <c r="L467" s="38">
        <v>0</v>
      </c>
      <c s="32">
        <f>ROUND(ROUND(L467,2)*ROUND(G467,3),2)</f>
      </c>
      <c s="36" t="s">
        <v>55</v>
      </c>
      <c>
        <f>(M467*21)/100</f>
      </c>
      <c t="s">
        <v>28</v>
      </c>
    </row>
    <row r="468" spans="1:5" ht="12.75">
      <c r="A468" s="35" t="s">
        <v>56</v>
      </c>
      <c r="E468" s="39" t="s">
        <v>797</v>
      </c>
    </row>
    <row r="469" spans="1:5" ht="12.75">
      <c r="A469" s="35" t="s">
        <v>57</v>
      </c>
      <c r="E469" s="40" t="s">
        <v>5</v>
      </c>
    </row>
    <row r="470" spans="1:5" ht="63.75">
      <c r="A470" t="s">
        <v>58</v>
      </c>
      <c r="E470" s="39" t="s">
        <v>798</v>
      </c>
    </row>
    <row r="471" spans="1:13" ht="12.75">
      <c r="A471" t="s">
        <v>47</v>
      </c>
      <c r="C471" s="31" t="s">
        <v>695</v>
      </c>
      <c r="E471" s="33" t="s">
        <v>1035</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1036</v>
      </c>
      <c s="34" t="s">
        <v>1037</v>
      </c>
      <c s="35" t="s">
        <v>5</v>
      </c>
      <c s="6" t="s">
        <v>956</v>
      </c>
      <c s="36" t="s">
        <v>54</v>
      </c>
      <c s="37">
        <v>1</v>
      </c>
      <c s="36">
        <v>0</v>
      </c>
      <c s="36">
        <f>ROUND(G472*H472,6)</f>
      </c>
      <c r="L472" s="38">
        <v>0</v>
      </c>
      <c s="32">
        <f>ROUND(ROUND(L472,2)*ROUND(G472,3),2)</f>
      </c>
      <c s="36" t="s">
        <v>55</v>
      </c>
      <c>
        <f>(M472*21)/100</f>
      </c>
      <c t="s">
        <v>28</v>
      </c>
    </row>
    <row r="473" spans="1:5" ht="25.5">
      <c r="A473" s="35" t="s">
        <v>56</v>
      </c>
      <c r="E473" s="39" t="s">
        <v>956</v>
      </c>
    </row>
    <row r="474" spans="1:5" ht="12.75">
      <c r="A474" s="35" t="s">
        <v>57</v>
      </c>
      <c r="E474" s="40" t="s">
        <v>5</v>
      </c>
    </row>
    <row r="475" spans="1:5" ht="140.25">
      <c r="A475" t="s">
        <v>58</v>
      </c>
      <c r="E475" s="39" t="s">
        <v>957</v>
      </c>
    </row>
    <row r="476" spans="1:16" ht="12.75">
      <c r="A476" t="s">
        <v>50</v>
      </c>
      <c s="34" t="s">
        <v>1038</v>
      </c>
      <c s="34" t="s">
        <v>1039</v>
      </c>
      <c s="35" t="s">
        <v>5</v>
      </c>
      <c s="6" t="s">
        <v>861</v>
      </c>
      <c s="36" t="s">
        <v>54</v>
      </c>
      <c s="37">
        <v>4</v>
      </c>
      <c s="36">
        <v>0</v>
      </c>
      <c s="36">
        <f>ROUND(G476*H476,6)</f>
      </c>
      <c r="L476" s="38">
        <v>0</v>
      </c>
      <c s="32">
        <f>ROUND(ROUND(L476,2)*ROUND(G476,3),2)</f>
      </c>
      <c s="36" t="s">
        <v>55</v>
      </c>
      <c>
        <f>(M476*21)/100</f>
      </c>
      <c t="s">
        <v>28</v>
      </c>
    </row>
    <row r="477" spans="1:5" ht="12.75">
      <c r="A477" s="35" t="s">
        <v>56</v>
      </c>
      <c r="E477" s="39" t="s">
        <v>861</v>
      </c>
    </row>
    <row r="478" spans="1:5" ht="12.75">
      <c r="A478" s="35" t="s">
        <v>57</v>
      </c>
      <c r="E478" s="40" t="s">
        <v>5</v>
      </c>
    </row>
    <row r="479" spans="1:5" ht="63.75">
      <c r="A479" t="s">
        <v>58</v>
      </c>
      <c r="E479" s="39" t="s">
        <v>859</v>
      </c>
    </row>
    <row r="480" spans="1:16" ht="12.75">
      <c r="A480" t="s">
        <v>50</v>
      </c>
      <c s="34" t="s">
        <v>1040</v>
      </c>
      <c s="34" t="s">
        <v>1041</v>
      </c>
      <c s="35" t="s">
        <v>5</v>
      </c>
      <c s="6" t="s">
        <v>923</v>
      </c>
      <c s="36" t="s">
        <v>54</v>
      </c>
      <c s="37">
        <v>1</v>
      </c>
      <c s="36">
        <v>0</v>
      </c>
      <c s="36">
        <f>ROUND(G480*H480,6)</f>
      </c>
      <c r="L480" s="38">
        <v>0</v>
      </c>
      <c s="32">
        <f>ROUND(ROUND(L480,2)*ROUND(G480,3),2)</f>
      </c>
      <c s="36" t="s">
        <v>55</v>
      </c>
      <c>
        <f>(M480*21)/100</f>
      </c>
      <c t="s">
        <v>28</v>
      </c>
    </row>
    <row r="481" spans="1:5" ht="12.75">
      <c r="A481" s="35" t="s">
        <v>56</v>
      </c>
      <c r="E481" s="39" t="s">
        <v>923</v>
      </c>
    </row>
    <row r="482" spans="1:5" ht="12.75">
      <c r="A482" s="35" t="s">
        <v>57</v>
      </c>
      <c r="E482" s="40" t="s">
        <v>5</v>
      </c>
    </row>
    <row r="483" spans="1:5" ht="63.75">
      <c r="A483" t="s">
        <v>58</v>
      </c>
      <c r="E483" s="39" t="s">
        <v>859</v>
      </c>
    </row>
    <row r="484" spans="1:16" ht="12.75">
      <c r="A484" t="s">
        <v>50</v>
      </c>
      <c s="34" t="s">
        <v>1042</v>
      </c>
      <c s="34" t="s">
        <v>1043</v>
      </c>
      <c s="35" t="s">
        <v>5</v>
      </c>
      <c s="6" t="s">
        <v>961</v>
      </c>
      <c s="36" t="s">
        <v>54</v>
      </c>
      <c s="37">
        <v>1</v>
      </c>
      <c s="36">
        <v>0</v>
      </c>
      <c s="36">
        <f>ROUND(G484*H484,6)</f>
      </c>
      <c r="L484" s="38">
        <v>0</v>
      </c>
      <c s="32">
        <f>ROUND(ROUND(L484,2)*ROUND(G484,3),2)</f>
      </c>
      <c s="36" t="s">
        <v>55</v>
      </c>
      <c>
        <f>(M484*21)/100</f>
      </c>
      <c t="s">
        <v>28</v>
      </c>
    </row>
    <row r="485" spans="1:5" ht="12.75">
      <c r="A485" s="35" t="s">
        <v>56</v>
      </c>
      <c r="E485" s="39" t="s">
        <v>961</v>
      </c>
    </row>
    <row r="486" spans="1:5" ht="12.75">
      <c r="A486" s="35" t="s">
        <v>57</v>
      </c>
      <c r="E486" s="40" t="s">
        <v>5</v>
      </c>
    </row>
    <row r="487" spans="1:5" ht="63.75">
      <c r="A487" t="s">
        <v>58</v>
      </c>
      <c r="E487" s="39" t="s">
        <v>1044</v>
      </c>
    </row>
    <row r="488" spans="1:16" ht="12.75">
      <c r="A488" t="s">
        <v>50</v>
      </c>
      <c s="34" t="s">
        <v>1045</v>
      </c>
      <c s="34" t="s">
        <v>1046</v>
      </c>
      <c s="35" t="s">
        <v>5</v>
      </c>
      <c s="6" t="s">
        <v>925</v>
      </c>
      <c s="36" t="s">
        <v>54</v>
      </c>
      <c s="37">
        <v>2</v>
      </c>
      <c s="36">
        <v>0</v>
      </c>
      <c s="36">
        <f>ROUND(G488*H488,6)</f>
      </c>
      <c r="L488" s="38">
        <v>0</v>
      </c>
      <c s="32">
        <f>ROUND(ROUND(L488,2)*ROUND(G488,3),2)</f>
      </c>
      <c s="36" t="s">
        <v>55</v>
      </c>
      <c>
        <f>(M488*21)/100</f>
      </c>
      <c t="s">
        <v>28</v>
      </c>
    </row>
    <row r="489" spans="1:5" ht="12.75">
      <c r="A489" s="35" t="s">
        <v>56</v>
      </c>
      <c r="E489" s="39" t="s">
        <v>925</v>
      </c>
    </row>
    <row r="490" spans="1:5" ht="12.75">
      <c r="A490" s="35" t="s">
        <v>57</v>
      </c>
      <c r="E490" s="40" t="s">
        <v>5</v>
      </c>
    </row>
    <row r="491" spans="1:5" ht="63.75">
      <c r="A491" t="s">
        <v>58</v>
      </c>
      <c r="E491" s="39" t="s">
        <v>859</v>
      </c>
    </row>
    <row r="492" spans="1:16" ht="12.75">
      <c r="A492" t="s">
        <v>50</v>
      </c>
      <c s="34" t="s">
        <v>1047</v>
      </c>
      <c s="34" t="s">
        <v>1048</v>
      </c>
      <c s="35" t="s">
        <v>5</v>
      </c>
      <c s="6" t="s">
        <v>867</v>
      </c>
      <c s="36" t="s">
        <v>54</v>
      </c>
      <c s="37">
        <v>2</v>
      </c>
      <c s="36">
        <v>0</v>
      </c>
      <c s="36">
        <f>ROUND(G492*H492,6)</f>
      </c>
      <c r="L492" s="38">
        <v>0</v>
      </c>
      <c s="32">
        <f>ROUND(ROUND(L492,2)*ROUND(G492,3),2)</f>
      </c>
      <c s="36" t="s">
        <v>55</v>
      </c>
      <c>
        <f>(M492*21)/100</f>
      </c>
      <c t="s">
        <v>28</v>
      </c>
    </row>
    <row r="493" spans="1:5" ht="12.75">
      <c r="A493" s="35" t="s">
        <v>56</v>
      </c>
      <c r="E493" s="39" t="s">
        <v>867</v>
      </c>
    </row>
    <row r="494" spans="1:5" ht="12.75">
      <c r="A494" s="35" t="s">
        <v>57</v>
      </c>
      <c r="E494" s="40" t="s">
        <v>5</v>
      </c>
    </row>
    <row r="495" spans="1:5" ht="63.75">
      <c r="A495" t="s">
        <v>58</v>
      </c>
      <c r="E495" s="39" t="s">
        <v>859</v>
      </c>
    </row>
    <row r="496" spans="1:16" ht="12.75">
      <c r="A496" t="s">
        <v>50</v>
      </c>
      <c s="34" t="s">
        <v>1049</v>
      </c>
      <c s="34" t="s">
        <v>1050</v>
      </c>
      <c s="35" t="s">
        <v>5</v>
      </c>
      <c s="6" t="s">
        <v>869</v>
      </c>
      <c s="36" t="s">
        <v>54</v>
      </c>
      <c s="37">
        <v>2</v>
      </c>
      <c s="36">
        <v>0</v>
      </c>
      <c s="36">
        <f>ROUND(G496*H496,6)</f>
      </c>
      <c r="L496" s="38">
        <v>0</v>
      </c>
      <c s="32">
        <f>ROUND(ROUND(L496,2)*ROUND(G496,3),2)</f>
      </c>
      <c s="36" t="s">
        <v>55</v>
      </c>
      <c>
        <f>(M496*21)/100</f>
      </c>
      <c t="s">
        <v>28</v>
      </c>
    </row>
    <row r="497" spans="1:5" ht="12.75">
      <c r="A497" s="35" t="s">
        <v>56</v>
      </c>
      <c r="E497" s="39" t="s">
        <v>869</v>
      </c>
    </row>
    <row r="498" spans="1:5" ht="12.75">
      <c r="A498" s="35" t="s">
        <v>57</v>
      </c>
      <c r="E498" s="40" t="s">
        <v>5</v>
      </c>
    </row>
    <row r="499" spans="1:5" ht="63.75">
      <c r="A499" t="s">
        <v>58</v>
      </c>
      <c r="E499" s="39" t="s">
        <v>859</v>
      </c>
    </row>
    <row r="500" spans="1:16" ht="25.5">
      <c r="A500" t="s">
        <v>50</v>
      </c>
      <c s="34" t="s">
        <v>1051</v>
      </c>
      <c s="34" t="s">
        <v>1052</v>
      </c>
      <c s="35" t="s">
        <v>5</v>
      </c>
      <c s="6" t="s">
        <v>910</v>
      </c>
      <c s="36" t="s">
        <v>54</v>
      </c>
      <c s="37">
        <v>2</v>
      </c>
      <c s="36">
        <v>0</v>
      </c>
      <c s="36">
        <f>ROUND(G500*H500,6)</f>
      </c>
      <c r="L500" s="38">
        <v>0</v>
      </c>
      <c s="32">
        <f>ROUND(ROUND(L500,2)*ROUND(G500,3),2)</f>
      </c>
      <c s="36" t="s">
        <v>55</v>
      </c>
      <c>
        <f>(M500*21)/100</f>
      </c>
      <c t="s">
        <v>28</v>
      </c>
    </row>
    <row r="501" spans="1:5" ht="25.5">
      <c r="A501" s="35" t="s">
        <v>56</v>
      </c>
      <c r="E501" s="39" t="s">
        <v>910</v>
      </c>
    </row>
    <row r="502" spans="1:5" ht="12.75">
      <c r="A502" s="35" t="s">
        <v>57</v>
      </c>
      <c r="E502" s="40" t="s">
        <v>5</v>
      </c>
    </row>
    <row r="503" spans="1:5" ht="63.75">
      <c r="A503" t="s">
        <v>58</v>
      </c>
      <c r="E503" s="39" t="s">
        <v>859</v>
      </c>
    </row>
    <row r="504" spans="1:16" ht="12.75">
      <c r="A504" t="s">
        <v>50</v>
      </c>
      <c s="34" t="s">
        <v>1053</v>
      </c>
      <c s="34" t="s">
        <v>1054</v>
      </c>
      <c s="35" t="s">
        <v>5</v>
      </c>
      <c s="6" t="s">
        <v>873</v>
      </c>
      <c s="36" t="s">
        <v>54</v>
      </c>
      <c s="37">
        <v>3</v>
      </c>
      <c s="36">
        <v>0</v>
      </c>
      <c s="36">
        <f>ROUND(G504*H504,6)</f>
      </c>
      <c r="L504" s="38">
        <v>0</v>
      </c>
      <c s="32">
        <f>ROUND(ROUND(L504,2)*ROUND(G504,3),2)</f>
      </c>
      <c s="36" t="s">
        <v>55</v>
      </c>
      <c>
        <f>(M504*21)/100</f>
      </c>
      <c t="s">
        <v>28</v>
      </c>
    </row>
    <row r="505" spans="1:5" ht="12.75">
      <c r="A505" s="35" t="s">
        <v>56</v>
      </c>
      <c r="E505" s="39" t="s">
        <v>873</v>
      </c>
    </row>
    <row r="506" spans="1:5" ht="12.75">
      <c r="A506" s="35" t="s">
        <v>57</v>
      </c>
      <c r="E506" s="40" t="s">
        <v>5</v>
      </c>
    </row>
    <row r="507" spans="1:5" ht="63.75">
      <c r="A507" t="s">
        <v>58</v>
      </c>
      <c r="E507" s="39" t="s">
        <v>859</v>
      </c>
    </row>
    <row r="508" spans="1:16" ht="12.75">
      <c r="A508" t="s">
        <v>50</v>
      </c>
      <c s="34" t="s">
        <v>1055</v>
      </c>
      <c s="34" t="s">
        <v>1056</v>
      </c>
      <c s="35" t="s">
        <v>5</v>
      </c>
      <c s="6" t="s">
        <v>969</v>
      </c>
      <c s="36" t="s">
        <v>54</v>
      </c>
      <c s="37">
        <v>1</v>
      </c>
      <c s="36">
        <v>0</v>
      </c>
      <c s="36">
        <f>ROUND(G508*H508,6)</f>
      </c>
      <c r="L508" s="38">
        <v>0</v>
      </c>
      <c s="32">
        <f>ROUND(ROUND(L508,2)*ROUND(G508,3),2)</f>
      </c>
      <c s="36" t="s">
        <v>55</v>
      </c>
      <c>
        <f>(M508*21)/100</f>
      </c>
      <c t="s">
        <v>28</v>
      </c>
    </row>
    <row r="509" spans="1:5" ht="12.75">
      <c r="A509" s="35" t="s">
        <v>56</v>
      </c>
      <c r="E509" s="39" t="s">
        <v>969</v>
      </c>
    </row>
    <row r="510" spans="1:5" ht="12.75">
      <c r="A510" s="35" t="s">
        <v>57</v>
      </c>
      <c r="E510" s="40" t="s">
        <v>5</v>
      </c>
    </row>
    <row r="511" spans="1:5" ht="89.25">
      <c r="A511" t="s">
        <v>58</v>
      </c>
      <c r="E511" s="39" t="s">
        <v>1057</v>
      </c>
    </row>
    <row r="512" spans="1:16" ht="25.5">
      <c r="A512" t="s">
        <v>50</v>
      </c>
      <c s="34" t="s">
        <v>1058</v>
      </c>
      <c s="34" t="s">
        <v>1059</v>
      </c>
      <c s="35" t="s">
        <v>5</v>
      </c>
      <c s="6" t="s">
        <v>972</v>
      </c>
      <c s="36" t="s">
        <v>54</v>
      </c>
      <c s="37">
        <v>1</v>
      </c>
      <c s="36">
        <v>0</v>
      </c>
      <c s="36">
        <f>ROUND(G512*H512,6)</f>
      </c>
      <c r="L512" s="38">
        <v>0</v>
      </c>
      <c s="32">
        <f>ROUND(ROUND(L512,2)*ROUND(G512,3),2)</f>
      </c>
      <c s="36" t="s">
        <v>55</v>
      </c>
      <c>
        <f>(M512*21)/100</f>
      </c>
      <c t="s">
        <v>28</v>
      </c>
    </row>
    <row r="513" spans="1:5" ht="25.5">
      <c r="A513" s="35" t="s">
        <v>56</v>
      </c>
      <c r="E513" s="39" t="s">
        <v>972</v>
      </c>
    </row>
    <row r="514" spans="1:5" ht="12.75">
      <c r="A514" s="35" t="s">
        <v>57</v>
      </c>
      <c r="E514" s="40" t="s">
        <v>5</v>
      </c>
    </row>
    <row r="515" spans="1:5" ht="89.25">
      <c r="A515" t="s">
        <v>58</v>
      </c>
      <c r="E515" s="39" t="s">
        <v>1060</v>
      </c>
    </row>
    <row r="516" spans="1:16" ht="12.75">
      <c r="A516" t="s">
        <v>50</v>
      </c>
      <c s="34" t="s">
        <v>1061</v>
      </c>
      <c s="34" t="s">
        <v>1062</v>
      </c>
      <c s="35" t="s">
        <v>5</v>
      </c>
      <c s="6" t="s">
        <v>879</v>
      </c>
      <c s="36" t="s">
        <v>54</v>
      </c>
      <c s="37">
        <v>15</v>
      </c>
      <c s="36">
        <v>0</v>
      </c>
      <c s="36">
        <f>ROUND(G516*H516,6)</f>
      </c>
      <c r="L516" s="38">
        <v>0</v>
      </c>
      <c s="32">
        <f>ROUND(ROUND(L516,2)*ROUND(G516,3),2)</f>
      </c>
      <c s="36" t="s">
        <v>55</v>
      </c>
      <c>
        <f>(M516*21)/100</f>
      </c>
      <c t="s">
        <v>28</v>
      </c>
    </row>
    <row r="517" spans="1:5" ht="12.75">
      <c r="A517" s="35" t="s">
        <v>56</v>
      </c>
      <c r="E517" s="39" t="s">
        <v>879</v>
      </c>
    </row>
    <row r="518" spans="1:5" ht="12.75">
      <c r="A518" s="35" t="s">
        <v>57</v>
      </c>
      <c r="E518" s="40" t="s">
        <v>5</v>
      </c>
    </row>
    <row r="519" spans="1:5" ht="63.75">
      <c r="A519" t="s">
        <v>58</v>
      </c>
      <c r="E519" s="39" t="s">
        <v>859</v>
      </c>
    </row>
    <row r="520" spans="1:16" ht="12.75">
      <c r="A520" t="s">
        <v>50</v>
      </c>
      <c s="34" t="s">
        <v>1063</v>
      </c>
      <c s="34" t="s">
        <v>1064</v>
      </c>
      <c s="35" t="s">
        <v>5</v>
      </c>
      <c s="6" t="s">
        <v>976</v>
      </c>
      <c s="36" t="s">
        <v>54</v>
      </c>
      <c s="37">
        <v>3</v>
      </c>
      <c s="36">
        <v>0</v>
      </c>
      <c s="36">
        <f>ROUND(G520*H520,6)</f>
      </c>
      <c r="L520" s="38">
        <v>0</v>
      </c>
      <c s="32">
        <f>ROUND(ROUND(L520,2)*ROUND(G520,3),2)</f>
      </c>
      <c s="36" t="s">
        <v>55</v>
      </c>
      <c>
        <f>(M520*21)/100</f>
      </c>
      <c t="s">
        <v>28</v>
      </c>
    </row>
    <row r="521" spans="1:5" ht="12.75">
      <c r="A521" s="35" t="s">
        <v>56</v>
      </c>
      <c r="E521" s="39" t="s">
        <v>976</v>
      </c>
    </row>
    <row r="522" spans="1:5" ht="12.75">
      <c r="A522" s="35" t="s">
        <v>57</v>
      </c>
      <c r="E522" s="40" t="s">
        <v>5</v>
      </c>
    </row>
    <row r="523" spans="1:5" ht="63.75">
      <c r="A523" t="s">
        <v>58</v>
      </c>
      <c r="E523" s="39" t="s">
        <v>859</v>
      </c>
    </row>
    <row r="524" spans="1:16" ht="12.75">
      <c r="A524" t="s">
        <v>50</v>
      </c>
      <c s="34" t="s">
        <v>1065</v>
      </c>
      <c s="34" t="s">
        <v>1066</v>
      </c>
      <c s="35" t="s">
        <v>5</v>
      </c>
      <c s="6" t="s">
        <v>978</v>
      </c>
      <c s="36" t="s">
        <v>54</v>
      </c>
      <c s="37">
        <v>2</v>
      </c>
      <c s="36">
        <v>0</v>
      </c>
      <c s="36">
        <f>ROUND(G524*H524,6)</f>
      </c>
      <c r="L524" s="38">
        <v>0</v>
      </c>
      <c s="32">
        <f>ROUND(ROUND(L524,2)*ROUND(G524,3),2)</f>
      </c>
      <c s="36" t="s">
        <v>55</v>
      </c>
      <c>
        <f>(M524*21)/100</f>
      </c>
      <c t="s">
        <v>28</v>
      </c>
    </row>
    <row r="525" spans="1:5" ht="12.75">
      <c r="A525" s="35" t="s">
        <v>56</v>
      </c>
      <c r="E525" s="39" t="s">
        <v>978</v>
      </c>
    </row>
    <row r="526" spans="1:5" ht="12.75">
      <c r="A526" s="35" t="s">
        <v>57</v>
      </c>
      <c r="E526" s="40" t="s">
        <v>5</v>
      </c>
    </row>
    <row r="527" spans="1:5" ht="63.75">
      <c r="A527" t="s">
        <v>58</v>
      </c>
      <c r="E527" s="39" t="s">
        <v>859</v>
      </c>
    </row>
    <row r="528" spans="1:16" ht="12.75">
      <c r="A528" t="s">
        <v>50</v>
      </c>
      <c s="34" t="s">
        <v>1067</v>
      </c>
      <c s="34" t="s">
        <v>1068</v>
      </c>
      <c s="35" t="s">
        <v>5</v>
      </c>
      <c s="6" t="s">
        <v>887</v>
      </c>
      <c s="36" t="s">
        <v>54</v>
      </c>
      <c s="37">
        <v>1</v>
      </c>
      <c s="36">
        <v>0</v>
      </c>
      <c s="36">
        <f>ROUND(G528*H528,6)</f>
      </c>
      <c r="L528" s="38">
        <v>0</v>
      </c>
      <c s="32">
        <f>ROUND(ROUND(L528,2)*ROUND(G528,3),2)</f>
      </c>
      <c s="36" t="s">
        <v>55</v>
      </c>
      <c>
        <f>(M528*21)/100</f>
      </c>
      <c t="s">
        <v>28</v>
      </c>
    </row>
    <row r="529" spans="1:5" ht="12.75">
      <c r="A529" s="35" t="s">
        <v>56</v>
      </c>
      <c r="E529" s="39" t="s">
        <v>887</v>
      </c>
    </row>
    <row r="530" spans="1:5" ht="12.75">
      <c r="A530" s="35" t="s">
        <v>57</v>
      </c>
      <c r="E530" s="40" t="s">
        <v>5</v>
      </c>
    </row>
    <row r="531" spans="1:5" ht="63.75">
      <c r="A531" t="s">
        <v>58</v>
      </c>
      <c r="E531" s="39" t="s">
        <v>859</v>
      </c>
    </row>
    <row r="532" spans="1:16" ht="12.75">
      <c r="A532" t="s">
        <v>50</v>
      </c>
      <c s="34" t="s">
        <v>1069</v>
      </c>
      <c s="34" t="s">
        <v>1070</v>
      </c>
      <c s="35" t="s">
        <v>5</v>
      </c>
      <c s="6" t="s">
        <v>889</v>
      </c>
      <c s="36" t="s">
        <v>54</v>
      </c>
      <c s="37">
        <v>1</v>
      </c>
      <c s="36">
        <v>0</v>
      </c>
      <c s="36">
        <f>ROUND(G532*H532,6)</f>
      </c>
      <c r="L532" s="38">
        <v>0</v>
      </c>
      <c s="32">
        <f>ROUND(ROUND(L532,2)*ROUND(G532,3),2)</f>
      </c>
      <c s="36" t="s">
        <v>55</v>
      </c>
      <c>
        <f>(M532*21)/100</f>
      </c>
      <c t="s">
        <v>28</v>
      </c>
    </row>
    <row r="533" spans="1:5" ht="12.75">
      <c r="A533" s="35" t="s">
        <v>56</v>
      </c>
      <c r="E533" s="39" t="s">
        <v>889</v>
      </c>
    </row>
    <row r="534" spans="1:5" ht="12.75">
      <c r="A534" s="35" t="s">
        <v>57</v>
      </c>
      <c r="E534" s="40" t="s">
        <v>5</v>
      </c>
    </row>
    <row r="535" spans="1:5" ht="63.75">
      <c r="A535" t="s">
        <v>58</v>
      </c>
      <c r="E535" s="39" t="s">
        <v>859</v>
      </c>
    </row>
    <row r="536" spans="1:16" ht="12.75">
      <c r="A536" t="s">
        <v>50</v>
      </c>
      <c s="34" t="s">
        <v>1071</v>
      </c>
      <c s="34" t="s">
        <v>1072</v>
      </c>
      <c s="35" t="s">
        <v>5</v>
      </c>
      <c s="6" t="s">
        <v>891</v>
      </c>
      <c s="36" t="s">
        <v>54</v>
      </c>
      <c s="37">
        <v>8</v>
      </c>
      <c s="36">
        <v>0</v>
      </c>
      <c s="36">
        <f>ROUND(G536*H536,6)</f>
      </c>
      <c r="L536" s="38">
        <v>0</v>
      </c>
      <c s="32">
        <f>ROUND(ROUND(L536,2)*ROUND(G536,3),2)</f>
      </c>
      <c s="36" t="s">
        <v>55</v>
      </c>
      <c>
        <f>(M536*21)/100</f>
      </c>
      <c t="s">
        <v>28</v>
      </c>
    </row>
    <row r="537" spans="1:5" ht="12.75">
      <c r="A537" s="35" t="s">
        <v>56</v>
      </c>
      <c r="E537" s="39" t="s">
        <v>891</v>
      </c>
    </row>
    <row r="538" spans="1:5" ht="12.75">
      <c r="A538" s="35" t="s">
        <v>57</v>
      </c>
      <c r="E538" s="40" t="s">
        <v>5</v>
      </c>
    </row>
    <row r="539" spans="1:5" ht="63.75">
      <c r="A539" t="s">
        <v>58</v>
      </c>
      <c r="E539" s="39" t="s">
        <v>859</v>
      </c>
    </row>
    <row r="540" spans="1:16" ht="12.75">
      <c r="A540" t="s">
        <v>50</v>
      </c>
      <c s="34" t="s">
        <v>1073</v>
      </c>
      <c s="34" t="s">
        <v>1074</v>
      </c>
      <c s="35" t="s">
        <v>5</v>
      </c>
      <c s="6" t="s">
        <v>893</v>
      </c>
      <c s="36" t="s">
        <v>54</v>
      </c>
      <c s="37">
        <v>1</v>
      </c>
      <c s="36">
        <v>0</v>
      </c>
      <c s="36">
        <f>ROUND(G540*H540,6)</f>
      </c>
      <c r="L540" s="38">
        <v>0</v>
      </c>
      <c s="32">
        <f>ROUND(ROUND(L540,2)*ROUND(G540,3),2)</f>
      </c>
      <c s="36" t="s">
        <v>55</v>
      </c>
      <c>
        <f>(M540*21)/100</f>
      </c>
      <c t="s">
        <v>28</v>
      </c>
    </row>
    <row r="541" spans="1:5" ht="12.75">
      <c r="A541" s="35" t="s">
        <v>56</v>
      </c>
      <c r="E541" s="39" t="s">
        <v>893</v>
      </c>
    </row>
    <row r="542" spans="1:5" ht="12.75">
      <c r="A542" s="35" t="s">
        <v>57</v>
      </c>
      <c r="E542" s="40" t="s">
        <v>5</v>
      </c>
    </row>
    <row r="543" spans="1:5" ht="63.75">
      <c r="A543" t="s">
        <v>58</v>
      </c>
      <c r="E543" s="39" t="s">
        <v>605</v>
      </c>
    </row>
    <row r="544" spans="1:16" ht="12.75">
      <c r="A544" t="s">
        <v>50</v>
      </c>
      <c s="34" t="s">
        <v>1075</v>
      </c>
      <c s="34" t="s">
        <v>1076</v>
      </c>
      <c s="35" t="s">
        <v>5</v>
      </c>
      <c s="6" t="s">
        <v>942</v>
      </c>
      <c s="36" t="s">
        <v>54</v>
      </c>
      <c s="37">
        <v>3</v>
      </c>
      <c s="36">
        <v>0</v>
      </c>
      <c s="36">
        <f>ROUND(G544*H544,6)</f>
      </c>
      <c r="L544" s="38">
        <v>0</v>
      </c>
      <c s="32">
        <f>ROUND(ROUND(L544,2)*ROUND(G544,3),2)</f>
      </c>
      <c s="36" t="s">
        <v>55</v>
      </c>
      <c>
        <f>(M544*21)/100</f>
      </c>
      <c t="s">
        <v>28</v>
      </c>
    </row>
    <row r="545" spans="1:5" ht="12.75">
      <c r="A545" s="35" t="s">
        <v>56</v>
      </c>
      <c r="E545" s="39" t="s">
        <v>942</v>
      </c>
    </row>
    <row r="546" spans="1:5" ht="12.75">
      <c r="A546" s="35" t="s">
        <v>57</v>
      </c>
      <c r="E546" s="40" t="s">
        <v>5</v>
      </c>
    </row>
    <row r="547" spans="1:5" ht="63.75">
      <c r="A547" t="s">
        <v>58</v>
      </c>
      <c r="E547" s="39" t="s">
        <v>859</v>
      </c>
    </row>
    <row r="548" spans="1:16" ht="12.75">
      <c r="A548" t="s">
        <v>50</v>
      </c>
      <c s="34" t="s">
        <v>1077</v>
      </c>
      <c s="34" t="s">
        <v>1078</v>
      </c>
      <c s="35" t="s">
        <v>5</v>
      </c>
      <c s="6" t="s">
        <v>895</v>
      </c>
      <c s="36" t="s">
        <v>54</v>
      </c>
      <c s="37">
        <v>1</v>
      </c>
      <c s="36">
        <v>0</v>
      </c>
      <c s="36">
        <f>ROUND(G548*H548,6)</f>
      </c>
      <c r="L548" s="38">
        <v>0</v>
      </c>
      <c s="32">
        <f>ROUND(ROUND(L548,2)*ROUND(G548,3),2)</f>
      </c>
      <c s="36" t="s">
        <v>55</v>
      </c>
      <c>
        <f>(M548*21)/100</f>
      </c>
      <c t="s">
        <v>28</v>
      </c>
    </row>
    <row r="549" spans="1:5" ht="12.75">
      <c r="A549" s="35" t="s">
        <v>56</v>
      </c>
      <c r="E549" s="39" t="s">
        <v>895</v>
      </c>
    </row>
    <row r="550" spans="1:5" ht="12.75">
      <c r="A550" s="35" t="s">
        <v>57</v>
      </c>
      <c r="E550" s="40" t="s">
        <v>5</v>
      </c>
    </row>
    <row r="551" spans="1:5" ht="165.75">
      <c r="A551" t="s">
        <v>58</v>
      </c>
      <c r="E551" s="39" t="s">
        <v>896</v>
      </c>
    </row>
    <row r="552" spans="1:16" ht="12.75">
      <c r="A552" t="s">
        <v>50</v>
      </c>
      <c s="34" t="s">
        <v>1079</v>
      </c>
      <c s="34" t="s">
        <v>1080</v>
      </c>
      <c s="35" t="s">
        <v>5</v>
      </c>
      <c s="6" t="s">
        <v>898</v>
      </c>
      <c s="36" t="s">
        <v>54</v>
      </c>
      <c s="37">
        <v>1</v>
      </c>
      <c s="36">
        <v>0</v>
      </c>
      <c s="36">
        <f>ROUND(G552*H552,6)</f>
      </c>
      <c r="L552" s="38">
        <v>0</v>
      </c>
      <c s="32">
        <f>ROUND(ROUND(L552,2)*ROUND(G552,3),2)</f>
      </c>
      <c s="36" t="s">
        <v>55</v>
      </c>
      <c>
        <f>(M552*21)/100</f>
      </c>
      <c t="s">
        <v>28</v>
      </c>
    </row>
    <row r="553" spans="1:5" ht="12.75">
      <c r="A553" s="35" t="s">
        <v>56</v>
      </c>
      <c r="E553" s="39" t="s">
        <v>898</v>
      </c>
    </row>
    <row r="554" spans="1:5" ht="12.75">
      <c r="A554" s="35" t="s">
        <v>57</v>
      </c>
      <c r="E554" s="40" t="s">
        <v>5</v>
      </c>
    </row>
    <row r="555" spans="1:5" ht="63.75">
      <c r="A555" t="s">
        <v>58</v>
      </c>
      <c r="E555" s="39" t="s">
        <v>859</v>
      </c>
    </row>
    <row r="556" spans="1:16" ht="12.75">
      <c r="A556" t="s">
        <v>50</v>
      </c>
      <c s="34" t="s">
        <v>1081</v>
      </c>
      <c s="34" t="s">
        <v>1082</v>
      </c>
      <c s="35" t="s">
        <v>5</v>
      </c>
      <c s="6" t="s">
        <v>946</v>
      </c>
      <c s="36" t="s">
        <v>54</v>
      </c>
      <c s="37">
        <v>1</v>
      </c>
      <c s="36">
        <v>0</v>
      </c>
      <c s="36">
        <f>ROUND(G556*H556,6)</f>
      </c>
      <c r="L556" s="38">
        <v>0</v>
      </c>
      <c s="32">
        <f>ROUND(ROUND(L556,2)*ROUND(G556,3),2)</f>
      </c>
      <c s="36" t="s">
        <v>55</v>
      </c>
      <c>
        <f>(M556*21)/100</f>
      </c>
      <c t="s">
        <v>28</v>
      </c>
    </row>
    <row r="557" spans="1:5" ht="12.75">
      <c r="A557" s="35" t="s">
        <v>56</v>
      </c>
      <c r="E557" s="39" t="s">
        <v>946</v>
      </c>
    </row>
    <row r="558" spans="1:5" ht="12.75">
      <c r="A558" s="35" t="s">
        <v>57</v>
      </c>
      <c r="E558" s="40" t="s">
        <v>5</v>
      </c>
    </row>
    <row r="559" spans="1:5" ht="63.75">
      <c r="A559" t="s">
        <v>58</v>
      </c>
      <c r="E559" s="39" t="s">
        <v>1032</v>
      </c>
    </row>
    <row r="560" spans="1:16" ht="12.75">
      <c r="A560" t="s">
        <v>50</v>
      </c>
      <c s="34" t="s">
        <v>1083</v>
      </c>
      <c s="34" t="s">
        <v>1084</v>
      </c>
      <c s="35" t="s">
        <v>5</v>
      </c>
      <c s="6" t="s">
        <v>797</v>
      </c>
      <c s="36" t="s">
        <v>54</v>
      </c>
      <c s="37">
        <v>1</v>
      </c>
      <c s="36">
        <v>0</v>
      </c>
      <c s="36">
        <f>ROUND(G560*H560,6)</f>
      </c>
      <c r="L560" s="38">
        <v>0</v>
      </c>
      <c s="32">
        <f>ROUND(ROUND(L560,2)*ROUND(G560,3),2)</f>
      </c>
      <c s="36" t="s">
        <v>55</v>
      </c>
      <c>
        <f>(M560*21)/100</f>
      </c>
      <c t="s">
        <v>28</v>
      </c>
    </row>
    <row r="561" spans="1:5" ht="12.75">
      <c r="A561" s="35" t="s">
        <v>56</v>
      </c>
      <c r="E561" s="39" t="s">
        <v>797</v>
      </c>
    </row>
    <row r="562" spans="1:5" ht="12.75">
      <c r="A562" s="35" t="s">
        <v>57</v>
      </c>
      <c r="E562" s="40" t="s">
        <v>5</v>
      </c>
    </row>
    <row r="563" spans="1:5" ht="63.75">
      <c r="A563" t="s">
        <v>58</v>
      </c>
      <c r="E563" s="39" t="s">
        <v>798</v>
      </c>
    </row>
    <row r="564" spans="1:13" ht="12.75">
      <c r="A564" t="s">
        <v>47</v>
      </c>
      <c r="C564" s="31" t="s">
        <v>1085</v>
      </c>
      <c r="E564" s="33" t="s">
        <v>165</v>
      </c>
      <c r="J564" s="32">
        <f>0</f>
      </c>
      <c s="32">
        <f>0</f>
      </c>
      <c s="32">
        <f>0+L565</f>
      </c>
      <c s="32">
        <f>0+M565</f>
      </c>
    </row>
    <row r="565" spans="1:16" ht="12.75">
      <c r="A565" t="s">
        <v>50</v>
      </c>
      <c s="34" t="s">
        <v>1086</v>
      </c>
      <c s="34" t="s">
        <v>1087</v>
      </c>
      <c s="35" t="s">
        <v>5</v>
      </c>
      <c s="6" t="s">
        <v>168</v>
      </c>
      <c s="36" t="s">
        <v>54</v>
      </c>
      <c s="37">
        <v>2</v>
      </c>
      <c s="36">
        <v>0</v>
      </c>
      <c s="36">
        <f>ROUND(G565*H565,6)</f>
      </c>
      <c r="L565" s="38">
        <v>0</v>
      </c>
      <c s="32">
        <f>ROUND(ROUND(L565,2)*ROUND(G565,3),2)</f>
      </c>
      <c s="36" t="s">
        <v>55</v>
      </c>
      <c>
        <f>(M565*21)/100</f>
      </c>
      <c t="s">
        <v>28</v>
      </c>
    </row>
    <row r="566" spans="1:5" ht="12.75">
      <c r="A566" s="35" t="s">
        <v>56</v>
      </c>
      <c r="E566" s="39" t="s">
        <v>168</v>
      </c>
    </row>
    <row r="567" spans="1:5" ht="12.75">
      <c r="A567" s="35" t="s">
        <v>57</v>
      </c>
      <c r="E567" s="40" t="s">
        <v>5</v>
      </c>
    </row>
    <row r="568" spans="1:5" ht="63.75">
      <c r="A568" t="s">
        <v>58</v>
      </c>
      <c r="E568" s="39" t="s">
        <v>169</v>
      </c>
    </row>
    <row r="569" spans="1:13" ht="12.75">
      <c r="A569" t="s">
        <v>47</v>
      </c>
      <c r="C569" s="31" t="s">
        <v>1088</v>
      </c>
      <c r="E569" s="33" t="s">
        <v>1089</v>
      </c>
      <c r="J569" s="32">
        <f>0</f>
      </c>
      <c s="32">
        <f>0</f>
      </c>
      <c s="32">
        <f>0+L570+L574+L578+L582+L586+L590+L594+L598+L602</f>
      </c>
      <c s="32">
        <f>0+M570+M574+M578+M582+M586+M590+M594+M598+M602</f>
      </c>
    </row>
    <row r="570" spans="1:16" ht="12.75">
      <c r="A570" t="s">
        <v>50</v>
      </c>
      <c s="34" t="s">
        <v>1090</v>
      </c>
      <c s="34" t="s">
        <v>1091</v>
      </c>
      <c s="35" t="s">
        <v>5</v>
      </c>
      <c s="6" t="s">
        <v>1092</v>
      </c>
      <c s="36" t="s">
        <v>54</v>
      </c>
      <c s="37">
        <v>1</v>
      </c>
      <c s="36">
        <v>0</v>
      </c>
      <c s="36">
        <f>ROUND(G570*H570,6)</f>
      </c>
      <c r="L570" s="38">
        <v>0</v>
      </c>
      <c s="32">
        <f>ROUND(ROUND(L570,2)*ROUND(G570,3),2)</f>
      </c>
      <c s="36" t="s">
        <v>55</v>
      </c>
      <c>
        <f>(M570*21)/100</f>
      </c>
      <c t="s">
        <v>28</v>
      </c>
    </row>
    <row r="571" spans="1:5" ht="12.75">
      <c r="A571" s="35" t="s">
        <v>56</v>
      </c>
      <c r="E571" s="39" t="s">
        <v>1092</v>
      </c>
    </row>
    <row r="572" spans="1:5" ht="12.75">
      <c r="A572" s="35" t="s">
        <v>57</v>
      </c>
      <c r="E572" s="40" t="s">
        <v>5</v>
      </c>
    </row>
    <row r="573" spans="1:5" ht="38.25">
      <c r="A573" t="s">
        <v>58</v>
      </c>
      <c r="E573" s="39" t="s">
        <v>814</v>
      </c>
    </row>
    <row r="574" spans="1:16" ht="12.75">
      <c r="A574" t="s">
        <v>50</v>
      </c>
      <c s="34" t="s">
        <v>1093</v>
      </c>
      <c s="34" t="s">
        <v>1094</v>
      </c>
      <c s="35" t="s">
        <v>5</v>
      </c>
      <c s="6" t="s">
        <v>1095</v>
      </c>
      <c s="36" t="s">
        <v>54</v>
      </c>
      <c s="37">
        <v>2</v>
      </c>
      <c s="36">
        <v>0</v>
      </c>
      <c s="36">
        <f>ROUND(G574*H574,6)</f>
      </c>
      <c r="L574" s="38">
        <v>0</v>
      </c>
      <c s="32">
        <f>ROUND(ROUND(L574,2)*ROUND(G574,3),2)</f>
      </c>
      <c s="36" t="s">
        <v>55</v>
      </c>
      <c>
        <f>(M574*21)/100</f>
      </c>
      <c t="s">
        <v>28</v>
      </c>
    </row>
    <row r="575" spans="1:5" ht="12.75">
      <c r="A575" s="35" t="s">
        <v>56</v>
      </c>
      <c r="E575" s="39" t="s">
        <v>1095</v>
      </c>
    </row>
    <row r="576" spans="1:5" ht="12.75">
      <c r="A576" s="35" t="s">
        <v>57</v>
      </c>
      <c r="E576" s="40" t="s">
        <v>5</v>
      </c>
    </row>
    <row r="577" spans="1:5" ht="38.25">
      <c r="A577" t="s">
        <v>58</v>
      </c>
      <c r="E577" s="39" t="s">
        <v>814</v>
      </c>
    </row>
    <row r="578" spans="1:16" ht="12.75">
      <c r="A578" t="s">
        <v>50</v>
      </c>
      <c s="34" t="s">
        <v>1096</v>
      </c>
      <c s="34" t="s">
        <v>1097</v>
      </c>
      <c s="35" t="s">
        <v>5</v>
      </c>
      <c s="6" t="s">
        <v>1095</v>
      </c>
      <c s="36" t="s">
        <v>54</v>
      </c>
      <c s="37">
        <v>3</v>
      </c>
      <c s="36">
        <v>0</v>
      </c>
      <c s="36">
        <f>ROUND(G578*H578,6)</f>
      </c>
      <c r="L578" s="38">
        <v>0</v>
      </c>
      <c s="32">
        <f>ROUND(ROUND(L578,2)*ROUND(G578,3),2)</f>
      </c>
      <c s="36" t="s">
        <v>55</v>
      </c>
      <c>
        <f>(M578*21)/100</f>
      </c>
      <c t="s">
        <v>28</v>
      </c>
    </row>
    <row r="579" spans="1:5" ht="12.75">
      <c r="A579" s="35" t="s">
        <v>56</v>
      </c>
      <c r="E579" s="39" t="s">
        <v>1095</v>
      </c>
    </row>
    <row r="580" spans="1:5" ht="12.75">
      <c r="A580" s="35" t="s">
        <v>57</v>
      </c>
      <c r="E580" s="40" t="s">
        <v>5</v>
      </c>
    </row>
    <row r="581" spans="1:5" ht="38.25">
      <c r="A581" t="s">
        <v>58</v>
      </c>
      <c r="E581" s="39" t="s">
        <v>814</v>
      </c>
    </row>
    <row r="582" spans="1:16" ht="12.75">
      <c r="A582" t="s">
        <v>50</v>
      </c>
      <c s="34" t="s">
        <v>1098</v>
      </c>
      <c s="34" t="s">
        <v>1099</v>
      </c>
      <c s="35" t="s">
        <v>5</v>
      </c>
      <c s="6" t="s">
        <v>1100</v>
      </c>
      <c s="36" t="s">
        <v>54</v>
      </c>
      <c s="37">
        <v>1</v>
      </c>
      <c s="36">
        <v>0</v>
      </c>
      <c s="36">
        <f>ROUND(G582*H582,6)</f>
      </c>
      <c r="L582" s="38">
        <v>0</v>
      </c>
      <c s="32">
        <f>ROUND(ROUND(L582,2)*ROUND(G582,3),2)</f>
      </c>
      <c s="36" t="s">
        <v>55</v>
      </c>
      <c>
        <f>(M582*21)/100</f>
      </c>
      <c t="s">
        <v>28</v>
      </c>
    </row>
    <row r="583" spans="1:5" ht="12.75">
      <c r="A583" s="35" t="s">
        <v>56</v>
      </c>
      <c r="E583" s="39" t="s">
        <v>1100</v>
      </c>
    </row>
    <row r="584" spans="1:5" ht="12.75">
      <c r="A584" s="35" t="s">
        <v>57</v>
      </c>
      <c r="E584" s="40" t="s">
        <v>5</v>
      </c>
    </row>
    <row r="585" spans="1:5" ht="38.25">
      <c r="A585" t="s">
        <v>58</v>
      </c>
      <c r="E585" s="39" t="s">
        <v>814</v>
      </c>
    </row>
    <row r="586" spans="1:16" ht="25.5">
      <c r="A586" t="s">
        <v>50</v>
      </c>
      <c s="34" t="s">
        <v>1101</v>
      </c>
      <c s="34" t="s">
        <v>1102</v>
      </c>
      <c s="35" t="s">
        <v>5</v>
      </c>
      <c s="6" t="s">
        <v>178</v>
      </c>
      <c s="36" t="s">
        <v>54</v>
      </c>
      <c s="37">
        <v>12</v>
      </c>
      <c s="36">
        <v>0</v>
      </c>
      <c s="36">
        <f>ROUND(G586*H586,6)</f>
      </c>
      <c r="L586" s="38">
        <v>0</v>
      </c>
      <c s="32">
        <f>ROUND(ROUND(L586,2)*ROUND(G586,3),2)</f>
      </c>
      <c s="36" t="s">
        <v>55</v>
      </c>
      <c>
        <f>(M586*21)/100</f>
      </c>
      <c t="s">
        <v>28</v>
      </c>
    </row>
    <row r="587" spans="1:5" ht="25.5">
      <c r="A587" s="35" t="s">
        <v>56</v>
      </c>
      <c r="E587" s="39" t="s">
        <v>178</v>
      </c>
    </row>
    <row r="588" spans="1:5" ht="12.75">
      <c r="A588" s="35" t="s">
        <v>57</v>
      </c>
      <c r="E588" s="40" t="s">
        <v>5</v>
      </c>
    </row>
    <row r="589" spans="1:5" ht="38.25">
      <c r="A589" t="s">
        <v>58</v>
      </c>
      <c r="E589" s="39" t="s">
        <v>814</v>
      </c>
    </row>
    <row r="590" spans="1:16" ht="12.75">
      <c r="A590" t="s">
        <v>50</v>
      </c>
      <c s="34" t="s">
        <v>1103</v>
      </c>
      <c s="34" t="s">
        <v>1104</v>
      </c>
      <c s="35" t="s">
        <v>5</v>
      </c>
      <c s="6" t="s">
        <v>1105</v>
      </c>
      <c s="36" t="s">
        <v>54</v>
      </c>
      <c s="37">
        <v>2</v>
      </c>
      <c s="36">
        <v>0</v>
      </c>
      <c s="36">
        <f>ROUND(G590*H590,6)</f>
      </c>
      <c r="L590" s="38">
        <v>0</v>
      </c>
      <c s="32">
        <f>ROUND(ROUND(L590,2)*ROUND(G590,3),2)</f>
      </c>
      <c s="36" t="s">
        <v>55</v>
      </c>
      <c>
        <f>(M590*21)/100</f>
      </c>
      <c t="s">
        <v>28</v>
      </c>
    </row>
    <row r="591" spans="1:5" ht="12.75">
      <c r="A591" s="35" t="s">
        <v>56</v>
      </c>
      <c r="E591" s="39" t="s">
        <v>1105</v>
      </c>
    </row>
    <row r="592" spans="1:5" ht="12.75">
      <c r="A592" s="35" t="s">
        <v>57</v>
      </c>
      <c r="E592" s="40" t="s">
        <v>5</v>
      </c>
    </row>
    <row r="593" spans="1:5" ht="38.25">
      <c r="A593" t="s">
        <v>58</v>
      </c>
      <c r="E593" s="39" t="s">
        <v>814</v>
      </c>
    </row>
    <row r="594" spans="1:16" ht="12.75">
      <c r="A594" t="s">
        <v>50</v>
      </c>
      <c s="34" t="s">
        <v>1106</v>
      </c>
      <c s="34" t="s">
        <v>1107</v>
      </c>
      <c s="35" t="s">
        <v>5</v>
      </c>
      <c s="6" t="s">
        <v>1108</v>
      </c>
      <c s="36" t="s">
        <v>54</v>
      </c>
      <c s="37">
        <v>15</v>
      </c>
      <c s="36">
        <v>0</v>
      </c>
      <c s="36">
        <f>ROUND(G594*H594,6)</f>
      </c>
      <c r="L594" s="38">
        <v>0</v>
      </c>
      <c s="32">
        <f>ROUND(ROUND(L594,2)*ROUND(G594,3),2)</f>
      </c>
      <c s="36" t="s">
        <v>55</v>
      </c>
      <c>
        <f>(M594*21)/100</f>
      </c>
      <c t="s">
        <v>28</v>
      </c>
    </row>
    <row r="595" spans="1:5" ht="12.75">
      <c r="A595" s="35" t="s">
        <v>56</v>
      </c>
      <c r="E595" s="39" t="s">
        <v>1108</v>
      </c>
    </row>
    <row r="596" spans="1:5" ht="12.75">
      <c r="A596" s="35" t="s">
        <v>57</v>
      </c>
      <c r="E596" s="40" t="s">
        <v>5</v>
      </c>
    </row>
    <row r="597" spans="1:5" ht="38.25">
      <c r="A597" t="s">
        <v>58</v>
      </c>
      <c r="E597" s="39" t="s">
        <v>356</v>
      </c>
    </row>
    <row r="598" spans="1:16" ht="12.75">
      <c r="A598" t="s">
        <v>50</v>
      </c>
      <c s="34" t="s">
        <v>1109</v>
      </c>
      <c s="34" t="s">
        <v>1110</v>
      </c>
      <c s="35" t="s">
        <v>5</v>
      </c>
      <c s="6" t="s">
        <v>1111</v>
      </c>
      <c s="36" t="s">
        <v>54</v>
      </c>
      <c s="37">
        <v>7</v>
      </c>
      <c s="36">
        <v>0</v>
      </c>
      <c s="36">
        <f>ROUND(G598*H598,6)</f>
      </c>
      <c r="L598" s="38">
        <v>0</v>
      </c>
      <c s="32">
        <f>ROUND(ROUND(L598,2)*ROUND(G598,3),2)</f>
      </c>
      <c s="36" t="s">
        <v>55</v>
      </c>
      <c>
        <f>(M598*21)/100</f>
      </c>
      <c t="s">
        <v>28</v>
      </c>
    </row>
    <row r="599" spans="1:5" ht="12.75">
      <c r="A599" s="35" t="s">
        <v>56</v>
      </c>
      <c r="E599" s="39" t="s">
        <v>1111</v>
      </c>
    </row>
    <row r="600" spans="1:5" ht="12.75">
      <c r="A600" s="35" t="s">
        <v>57</v>
      </c>
      <c r="E600" s="40" t="s">
        <v>5</v>
      </c>
    </row>
    <row r="601" spans="1:5" ht="38.25">
      <c r="A601" t="s">
        <v>58</v>
      </c>
      <c r="E601" s="39" t="s">
        <v>1112</v>
      </c>
    </row>
    <row r="602" spans="1:16" ht="12.75">
      <c r="A602" t="s">
        <v>50</v>
      </c>
      <c s="34" t="s">
        <v>1113</v>
      </c>
      <c s="34" t="s">
        <v>1114</v>
      </c>
      <c s="35" t="s">
        <v>5</v>
      </c>
      <c s="6" t="s">
        <v>190</v>
      </c>
      <c s="36" t="s">
        <v>191</v>
      </c>
      <c s="37">
        <v>25</v>
      </c>
      <c s="36">
        <v>0</v>
      </c>
      <c s="36">
        <f>ROUND(G602*H602,6)</f>
      </c>
      <c r="L602" s="38">
        <v>0</v>
      </c>
      <c s="32">
        <f>ROUND(ROUND(L602,2)*ROUND(G602,3),2)</f>
      </c>
      <c s="36" t="s">
        <v>55</v>
      </c>
      <c>
        <f>(M602*21)/100</f>
      </c>
      <c t="s">
        <v>28</v>
      </c>
    </row>
    <row r="603" spans="1:5" ht="12.75">
      <c r="A603" s="35" t="s">
        <v>56</v>
      </c>
      <c r="E603" s="39" t="s">
        <v>190</v>
      </c>
    </row>
    <row r="604" spans="1:5" ht="12.75">
      <c r="A604" s="35" t="s">
        <v>57</v>
      </c>
      <c r="E604" s="40" t="s">
        <v>5</v>
      </c>
    </row>
    <row r="605" spans="1:5" ht="89.25">
      <c r="A605" t="s">
        <v>58</v>
      </c>
      <c r="E605" s="39" t="s">
        <v>192</v>
      </c>
    </row>
    <row r="606" spans="1:13" ht="12.75">
      <c r="A606" t="s">
        <v>47</v>
      </c>
      <c r="C606" s="31" t="s">
        <v>170</v>
      </c>
      <c r="E606" s="33" t="s">
        <v>171</v>
      </c>
      <c r="J606" s="32">
        <f>0</f>
      </c>
      <c s="32">
        <f>0</f>
      </c>
      <c s="32">
        <f>0+L607+L611+L615+L619+L623+L627+L631+L635+L639+L643+L647+L651+L655+L659+L663</f>
      </c>
      <c s="32">
        <f>0+M607+M611+M615+M619+M623+M627+M631+M635+M639+M643+M647+M651+M655+M659+M663</f>
      </c>
    </row>
    <row r="607" spans="1:16" ht="12.75">
      <c r="A607" t="s">
        <v>50</v>
      </c>
      <c s="34" t="s">
        <v>1115</v>
      </c>
      <c s="34" t="s">
        <v>1116</v>
      </c>
      <c s="35" t="s">
        <v>5</v>
      </c>
      <c s="6" t="s">
        <v>332</v>
      </c>
      <c s="36" t="s">
        <v>74</v>
      </c>
      <c s="37">
        <v>8</v>
      </c>
      <c s="36">
        <v>0</v>
      </c>
      <c s="36">
        <f>ROUND(G607*H607,6)</f>
      </c>
      <c r="L607" s="38">
        <v>0</v>
      </c>
      <c s="32">
        <f>ROUND(ROUND(L607,2)*ROUND(G607,3),2)</f>
      </c>
      <c s="36" t="s">
        <v>55</v>
      </c>
      <c>
        <f>(M607*21)/100</f>
      </c>
      <c t="s">
        <v>28</v>
      </c>
    </row>
    <row r="608" spans="1:5" ht="12.75">
      <c r="A608" s="35" t="s">
        <v>56</v>
      </c>
      <c r="E608" s="39" t="s">
        <v>332</v>
      </c>
    </row>
    <row r="609" spans="1:5" ht="12.75">
      <c r="A609" s="35" t="s">
        <v>57</v>
      </c>
      <c r="E609" s="40" t="s">
        <v>5</v>
      </c>
    </row>
    <row r="610" spans="1:5" ht="63.75">
      <c r="A610" t="s">
        <v>58</v>
      </c>
      <c r="E610" s="39" t="s">
        <v>175</v>
      </c>
    </row>
    <row r="611" spans="1:16" ht="12.75">
      <c r="A611" t="s">
        <v>50</v>
      </c>
      <c s="34" t="s">
        <v>1117</v>
      </c>
      <c s="34" t="s">
        <v>1118</v>
      </c>
      <c s="35" t="s">
        <v>5</v>
      </c>
      <c s="6" t="s">
        <v>813</v>
      </c>
      <c s="36" t="s">
        <v>54</v>
      </c>
      <c s="37">
        <v>3</v>
      </c>
      <c s="36">
        <v>0</v>
      </c>
      <c s="36">
        <f>ROUND(G611*H611,6)</f>
      </c>
      <c r="L611" s="38">
        <v>0</v>
      </c>
      <c s="32">
        <f>ROUND(ROUND(L611,2)*ROUND(G611,3),2)</f>
      </c>
      <c s="36" t="s">
        <v>55</v>
      </c>
      <c>
        <f>(M611*21)/100</f>
      </c>
      <c t="s">
        <v>28</v>
      </c>
    </row>
    <row r="612" spans="1:5" ht="12.75">
      <c r="A612" s="35" t="s">
        <v>56</v>
      </c>
      <c r="E612" s="39" t="s">
        <v>813</v>
      </c>
    </row>
    <row r="613" spans="1:5" ht="12.75">
      <c r="A613" s="35" t="s">
        <v>57</v>
      </c>
      <c r="E613" s="40" t="s">
        <v>5</v>
      </c>
    </row>
    <row r="614" spans="1:5" ht="38.25">
      <c r="A614" t="s">
        <v>58</v>
      </c>
      <c r="E614" s="39" t="s">
        <v>814</v>
      </c>
    </row>
    <row r="615" spans="1:16" ht="25.5">
      <c r="A615" t="s">
        <v>50</v>
      </c>
      <c s="34" t="s">
        <v>1119</v>
      </c>
      <c s="34" t="s">
        <v>1120</v>
      </c>
      <c s="35" t="s">
        <v>5</v>
      </c>
      <c s="6" t="s">
        <v>178</v>
      </c>
      <c s="36" t="s">
        <v>54</v>
      </c>
      <c s="37">
        <v>1</v>
      </c>
      <c s="36">
        <v>0</v>
      </c>
      <c s="36">
        <f>ROUND(G615*H615,6)</f>
      </c>
      <c r="L615" s="38">
        <v>0</v>
      </c>
      <c s="32">
        <f>ROUND(ROUND(L615,2)*ROUND(G615,3),2)</f>
      </c>
      <c s="36" t="s">
        <v>55</v>
      </c>
      <c>
        <f>(M615*21)/100</f>
      </c>
      <c t="s">
        <v>28</v>
      </c>
    </row>
    <row r="616" spans="1:5" ht="25.5">
      <c r="A616" s="35" t="s">
        <v>56</v>
      </c>
      <c r="E616" s="39" t="s">
        <v>178</v>
      </c>
    </row>
    <row r="617" spans="1:5" ht="12.75">
      <c r="A617" s="35" t="s">
        <v>57</v>
      </c>
      <c r="E617" s="40" t="s">
        <v>5</v>
      </c>
    </row>
    <row r="618" spans="1:5" ht="409.5">
      <c r="A618" t="s">
        <v>58</v>
      </c>
      <c r="E618" s="39" t="s">
        <v>179</v>
      </c>
    </row>
    <row r="619" spans="1:16" ht="25.5">
      <c r="A619" t="s">
        <v>50</v>
      </c>
      <c s="34" t="s">
        <v>1121</v>
      </c>
      <c s="34" t="s">
        <v>1122</v>
      </c>
      <c s="35" t="s">
        <v>5</v>
      </c>
      <c s="6" t="s">
        <v>182</v>
      </c>
      <c s="36" t="s">
        <v>54</v>
      </c>
      <c s="37">
        <v>1</v>
      </c>
      <c s="36">
        <v>0</v>
      </c>
      <c s="36">
        <f>ROUND(G619*H619,6)</f>
      </c>
      <c r="L619" s="38">
        <v>0</v>
      </c>
      <c s="32">
        <f>ROUND(ROUND(L619,2)*ROUND(G619,3),2)</f>
      </c>
      <c s="36" t="s">
        <v>55</v>
      </c>
      <c>
        <f>(M619*21)/100</f>
      </c>
      <c t="s">
        <v>28</v>
      </c>
    </row>
    <row r="620" spans="1:5" ht="25.5">
      <c r="A620" s="35" t="s">
        <v>56</v>
      </c>
      <c r="E620" s="39" t="s">
        <v>182</v>
      </c>
    </row>
    <row r="621" spans="1:5" ht="12.75">
      <c r="A621" s="35" t="s">
        <v>57</v>
      </c>
      <c r="E621" s="40" t="s">
        <v>5</v>
      </c>
    </row>
    <row r="622" spans="1:5" ht="409.5">
      <c r="A622" t="s">
        <v>58</v>
      </c>
      <c r="E622" s="39" t="s">
        <v>183</v>
      </c>
    </row>
    <row r="623" spans="1:16" ht="12.75">
      <c r="A623" t="s">
        <v>50</v>
      </c>
      <c s="34" t="s">
        <v>1123</v>
      </c>
      <c s="34" t="s">
        <v>1124</v>
      </c>
      <c s="35" t="s">
        <v>5</v>
      </c>
      <c s="6" t="s">
        <v>355</v>
      </c>
      <c s="36" t="s">
        <v>54</v>
      </c>
      <c s="37">
        <v>1</v>
      </c>
      <c s="36">
        <v>0</v>
      </c>
      <c s="36">
        <f>ROUND(G623*H623,6)</f>
      </c>
      <c r="L623" s="38">
        <v>0</v>
      </c>
      <c s="32">
        <f>ROUND(ROUND(L623,2)*ROUND(G623,3),2)</f>
      </c>
      <c s="36" t="s">
        <v>55</v>
      </c>
      <c>
        <f>(M623*21)/100</f>
      </c>
      <c t="s">
        <v>28</v>
      </c>
    </row>
    <row r="624" spans="1:5" ht="12.75">
      <c r="A624" s="35" t="s">
        <v>56</v>
      </c>
      <c r="E624" s="39" t="s">
        <v>355</v>
      </c>
    </row>
    <row r="625" spans="1:5" ht="12.75">
      <c r="A625" s="35" t="s">
        <v>57</v>
      </c>
      <c r="E625" s="40" t="s">
        <v>5</v>
      </c>
    </row>
    <row r="626" spans="1:5" ht="38.25">
      <c r="A626" t="s">
        <v>58</v>
      </c>
      <c r="E626" s="39" t="s">
        <v>356</v>
      </c>
    </row>
    <row r="627" spans="1:16" ht="25.5">
      <c r="A627" t="s">
        <v>50</v>
      </c>
      <c s="34" t="s">
        <v>1125</v>
      </c>
      <c s="34" t="s">
        <v>1126</v>
      </c>
      <c s="35" t="s">
        <v>5</v>
      </c>
      <c s="6" t="s">
        <v>186</v>
      </c>
      <c s="36" t="s">
        <v>54</v>
      </c>
      <c s="37">
        <v>1</v>
      </c>
      <c s="36">
        <v>0</v>
      </c>
      <c s="36">
        <f>ROUND(G627*H627,6)</f>
      </c>
      <c r="L627" s="38">
        <v>0</v>
      </c>
      <c s="32">
        <f>ROUND(ROUND(L627,2)*ROUND(G627,3),2)</f>
      </c>
      <c s="36" t="s">
        <v>55</v>
      </c>
      <c>
        <f>(M627*21)/100</f>
      </c>
      <c t="s">
        <v>28</v>
      </c>
    </row>
    <row r="628" spans="1:5" ht="25.5">
      <c r="A628" s="35" t="s">
        <v>56</v>
      </c>
      <c r="E628" s="39" t="s">
        <v>186</v>
      </c>
    </row>
    <row r="629" spans="1:5" ht="12.75">
      <c r="A629" s="35" t="s">
        <v>57</v>
      </c>
      <c r="E629" s="40" t="s">
        <v>5</v>
      </c>
    </row>
    <row r="630" spans="1:5" ht="216.75">
      <c r="A630" t="s">
        <v>58</v>
      </c>
      <c r="E630" s="39" t="s">
        <v>1127</v>
      </c>
    </row>
    <row r="631" spans="1:16" ht="12.75">
      <c r="A631" t="s">
        <v>50</v>
      </c>
      <c s="34" t="s">
        <v>1128</v>
      </c>
      <c s="34" t="s">
        <v>1129</v>
      </c>
      <c s="35" t="s">
        <v>5</v>
      </c>
      <c s="6" t="s">
        <v>190</v>
      </c>
      <c s="36" t="s">
        <v>191</v>
      </c>
      <c s="37">
        <v>10</v>
      </c>
      <c s="36">
        <v>0</v>
      </c>
      <c s="36">
        <f>ROUND(G631*H631,6)</f>
      </c>
      <c r="L631" s="38">
        <v>0</v>
      </c>
      <c s="32">
        <f>ROUND(ROUND(L631,2)*ROUND(G631,3),2)</f>
      </c>
      <c s="36" t="s">
        <v>55</v>
      </c>
      <c>
        <f>(M631*21)/100</f>
      </c>
      <c t="s">
        <v>28</v>
      </c>
    </row>
    <row r="632" spans="1:5" ht="12.75">
      <c r="A632" s="35" t="s">
        <v>56</v>
      </c>
      <c r="E632" s="39" t="s">
        <v>190</v>
      </c>
    </row>
    <row r="633" spans="1:5" ht="12.75">
      <c r="A633" s="35" t="s">
        <v>57</v>
      </c>
      <c r="E633" s="40" t="s">
        <v>5</v>
      </c>
    </row>
    <row r="634" spans="1:5" ht="89.25">
      <c r="A634" t="s">
        <v>58</v>
      </c>
      <c r="E634" s="39" t="s">
        <v>192</v>
      </c>
    </row>
    <row r="635" spans="1:16" ht="12.75">
      <c r="A635" t="s">
        <v>50</v>
      </c>
      <c s="34" t="s">
        <v>1130</v>
      </c>
      <c s="34" t="s">
        <v>1131</v>
      </c>
      <c s="35" t="s">
        <v>5</v>
      </c>
      <c s="6" t="s">
        <v>195</v>
      </c>
      <c s="36" t="s">
        <v>191</v>
      </c>
      <c s="37">
        <v>15</v>
      </c>
      <c s="36">
        <v>0</v>
      </c>
      <c s="36">
        <f>ROUND(G635*H635,6)</f>
      </c>
      <c r="L635" s="38">
        <v>0</v>
      </c>
      <c s="32">
        <f>ROUND(ROUND(L635,2)*ROUND(G635,3),2)</f>
      </c>
      <c s="36" t="s">
        <v>55</v>
      </c>
      <c>
        <f>(M635*21)/100</f>
      </c>
      <c t="s">
        <v>28</v>
      </c>
    </row>
    <row r="636" spans="1:5" ht="12.75">
      <c r="A636" s="35" t="s">
        <v>56</v>
      </c>
      <c r="E636" s="39" t="s">
        <v>195</v>
      </c>
    </row>
    <row r="637" spans="1:5" ht="12.75">
      <c r="A637" s="35" t="s">
        <v>57</v>
      </c>
      <c r="E637" s="40" t="s">
        <v>5</v>
      </c>
    </row>
    <row r="638" spans="1:5" ht="165.75">
      <c r="A638" t="s">
        <v>58</v>
      </c>
      <c r="E638" s="39" t="s">
        <v>196</v>
      </c>
    </row>
    <row r="639" spans="1:16" ht="12.75">
      <c r="A639" t="s">
        <v>50</v>
      </c>
      <c s="34" t="s">
        <v>1132</v>
      </c>
      <c s="34" t="s">
        <v>1133</v>
      </c>
      <c s="35" t="s">
        <v>5</v>
      </c>
      <c s="6" t="s">
        <v>199</v>
      </c>
      <c s="36" t="s">
        <v>191</v>
      </c>
      <c s="37">
        <v>15</v>
      </c>
      <c s="36">
        <v>0</v>
      </c>
      <c s="36">
        <f>ROUND(G639*H639,6)</f>
      </c>
      <c r="L639" s="38">
        <v>0</v>
      </c>
      <c s="32">
        <f>ROUND(ROUND(L639,2)*ROUND(G639,3),2)</f>
      </c>
      <c s="36" t="s">
        <v>55</v>
      </c>
      <c>
        <f>(M639*21)/100</f>
      </c>
      <c t="s">
        <v>28</v>
      </c>
    </row>
    <row r="640" spans="1:5" ht="12.75">
      <c r="A640" s="35" t="s">
        <v>56</v>
      </c>
      <c r="E640" s="39" t="s">
        <v>199</v>
      </c>
    </row>
    <row r="641" spans="1:5" ht="12.75">
      <c r="A641" s="35" t="s">
        <v>57</v>
      </c>
      <c r="E641" s="40" t="s">
        <v>5</v>
      </c>
    </row>
    <row r="642" spans="1:5" ht="89.25">
      <c r="A642" t="s">
        <v>58</v>
      </c>
      <c r="E642" s="39" t="s">
        <v>200</v>
      </c>
    </row>
    <row r="643" spans="1:16" ht="25.5">
      <c r="A643" t="s">
        <v>50</v>
      </c>
      <c s="34" t="s">
        <v>1134</v>
      </c>
      <c s="34" t="s">
        <v>1135</v>
      </c>
      <c s="35" t="s">
        <v>5</v>
      </c>
      <c s="6" t="s">
        <v>371</v>
      </c>
      <c s="36" t="s">
        <v>54</v>
      </c>
      <c s="37">
        <v>1</v>
      </c>
      <c s="36">
        <v>0</v>
      </c>
      <c s="36">
        <f>ROUND(G643*H643,6)</f>
      </c>
      <c r="L643" s="38">
        <v>0</v>
      </c>
      <c s="32">
        <f>ROUND(ROUND(L643,2)*ROUND(G643,3),2)</f>
      </c>
      <c s="36" t="s">
        <v>55</v>
      </c>
      <c>
        <f>(M643*21)/100</f>
      </c>
      <c t="s">
        <v>28</v>
      </c>
    </row>
    <row r="644" spans="1:5" ht="25.5">
      <c r="A644" s="35" t="s">
        <v>56</v>
      </c>
      <c r="E644" s="39" t="s">
        <v>371</v>
      </c>
    </row>
    <row r="645" spans="1:5" ht="12.75">
      <c r="A645" s="35" t="s">
        <v>57</v>
      </c>
      <c r="E645" s="40" t="s">
        <v>5</v>
      </c>
    </row>
    <row r="646" spans="1:5" ht="409.5">
      <c r="A646" t="s">
        <v>58</v>
      </c>
      <c r="E646" s="39" t="s">
        <v>1136</v>
      </c>
    </row>
    <row r="647" spans="1:16" ht="25.5">
      <c r="A647" t="s">
        <v>50</v>
      </c>
      <c s="34" t="s">
        <v>1137</v>
      </c>
      <c s="34" t="s">
        <v>1138</v>
      </c>
      <c s="35" t="s">
        <v>5</v>
      </c>
      <c s="6" t="s">
        <v>207</v>
      </c>
      <c s="36" t="s">
        <v>191</v>
      </c>
      <c s="37">
        <v>10</v>
      </c>
      <c s="36">
        <v>0</v>
      </c>
      <c s="36">
        <f>ROUND(G647*H647,6)</f>
      </c>
      <c r="L647" s="38">
        <v>0</v>
      </c>
      <c s="32">
        <f>ROUND(ROUND(L647,2)*ROUND(G647,3),2)</f>
      </c>
      <c s="36" t="s">
        <v>55</v>
      </c>
      <c>
        <f>(M647*21)/100</f>
      </c>
      <c t="s">
        <v>28</v>
      </c>
    </row>
    <row r="648" spans="1:5" ht="25.5">
      <c r="A648" s="35" t="s">
        <v>56</v>
      </c>
      <c r="E648" s="39" t="s">
        <v>207</v>
      </c>
    </row>
    <row r="649" spans="1:5" ht="12.75">
      <c r="A649" s="35" t="s">
        <v>57</v>
      </c>
      <c r="E649" s="40" t="s">
        <v>5</v>
      </c>
    </row>
    <row r="650" spans="1:5" ht="114.75">
      <c r="A650" t="s">
        <v>58</v>
      </c>
      <c r="E650" s="39" t="s">
        <v>208</v>
      </c>
    </row>
    <row r="651" spans="1:16" ht="12.75">
      <c r="A651" t="s">
        <v>50</v>
      </c>
      <c s="34" t="s">
        <v>1139</v>
      </c>
      <c s="34" t="s">
        <v>1140</v>
      </c>
      <c s="35" t="s">
        <v>5</v>
      </c>
      <c s="6" t="s">
        <v>211</v>
      </c>
      <c s="36" t="s">
        <v>54</v>
      </c>
      <c s="37">
        <v>1</v>
      </c>
      <c s="36">
        <v>0</v>
      </c>
      <c s="36">
        <f>ROUND(G651*H651,6)</f>
      </c>
      <c r="L651" s="38">
        <v>0</v>
      </c>
      <c s="32">
        <f>ROUND(ROUND(L651,2)*ROUND(G651,3),2)</f>
      </c>
      <c s="36" t="s">
        <v>55</v>
      </c>
      <c>
        <f>(M651*21)/100</f>
      </c>
      <c t="s">
        <v>28</v>
      </c>
    </row>
    <row r="652" spans="1:5" ht="12.75">
      <c r="A652" s="35" t="s">
        <v>56</v>
      </c>
      <c r="E652" s="39" t="s">
        <v>211</v>
      </c>
    </row>
    <row r="653" spans="1:5" ht="12.75">
      <c r="A653" s="35" t="s">
        <v>57</v>
      </c>
      <c r="E653" s="40" t="s">
        <v>5</v>
      </c>
    </row>
    <row r="654" spans="1:5" ht="114.75">
      <c r="A654" t="s">
        <v>58</v>
      </c>
      <c r="E654" s="39" t="s">
        <v>212</v>
      </c>
    </row>
    <row r="655" spans="1:16" ht="25.5">
      <c r="A655" t="s">
        <v>50</v>
      </c>
      <c s="34" t="s">
        <v>1141</v>
      </c>
      <c s="34" t="s">
        <v>1142</v>
      </c>
      <c s="35" t="s">
        <v>5</v>
      </c>
      <c s="6" t="s">
        <v>378</v>
      </c>
      <c s="36" t="s">
        <v>54</v>
      </c>
      <c s="37">
        <v>1</v>
      </c>
      <c s="36">
        <v>0</v>
      </c>
      <c s="36">
        <f>ROUND(G655*H655,6)</f>
      </c>
      <c r="L655" s="38">
        <v>0</v>
      </c>
      <c s="32">
        <f>ROUND(ROUND(L655,2)*ROUND(G655,3),2)</f>
      </c>
      <c s="36" t="s">
        <v>55</v>
      </c>
      <c>
        <f>(M655*21)/100</f>
      </c>
      <c t="s">
        <v>28</v>
      </c>
    </row>
    <row r="656" spans="1:5" ht="38.25">
      <c r="A656" s="35" t="s">
        <v>56</v>
      </c>
      <c r="E656" s="39" t="s">
        <v>379</v>
      </c>
    </row>
    <row r="657" spans="1:5" ht="12.75">
      <c r="A657" s="35" t="s">
        <v>57</v>
      </c>
      <c r="E657" s="40" t="s">
        <v>5</v>
      </c>
    </row>
    <row r="658" spans="1:5" ht="89.25">
      <c r="A658" t="s">
        <v>58</v>
      </c>
      <c r="E658" s="39" t="s">
        <v>380</v>
      </c>
    </row>
    <row r="659" spans="1:16" ht="12.75">
      <c r="A659" t="s">
        <v>50</v>
      </c>
      <c s="34" t="s">
        <v>1143</v>
      </c>
      <c s="34" t="s">
        <v>1144</v>
      </c>
      <c s="35" t="s">
        <v>5</v>
      </c>
      <c s="6" t="s">
        <v>215</v>
      </c>
      <c s="36" t="s">
        <v>54</v>
      </c>
      <c s="37">
        <v>1</v>
      </c>
      <c s="36">
        <v>0</v>
      </c>
      <c s="36">
        <f>ROUND(G659*H659,6)</f>
      </c>
      <c r="L659" s="38">
        <v>0</v>
      </c>
      <c s="32">
        <f>ROUND(ROUND(L659,2)*ROUND(G659,3),2)</f>
      </c>
      <c s="36" t="s">
        <v>55</v>
      </c>
      <c>
        <f>(M659*21)/100</f>
      </c>
      <c t="s">
        <v>28</v>
      </c>
    </row>
    <row r="660" spans="1:5" ht="12.75">
      <c r="A660" s="35" t="s">
        <v>56</v>
      </c>
      <c r="E660" s="39" t="s">
        <v>215</v>
      </c>
    </row>
    <row r="661" spans="1:5" ht="12.75">
      <c r="A661" s="35" t="s">
        <v>57</v>
      </c>
      <c r="E661" s="40" t="s">
        <v>5</v>
      </c>
    </row>
    <row r="662" spans="1:5" ht="89.25">
      <c r="A662" t="s">
        <v>58</v>
      </c>
      <c r="E662" s="39" t="s">
        <v>216</v>
      </c>
    </row>
    <row r="663" spans="1:16" ht="12.75">
      <c r="A663" t="s">
        <v>50</v>
      </c>
      <c s="34" t="s">
        <v>1145</v>
      </c>
      <c s="34" t="s">
        <v>1146</v>
      </c>
      <c s="35" t="s">
        <v>5</v>
      </c>
      <c s="6" t="s">
        <v>219</v>
      </c>
      <c s="36" t="s">
        <v>54</v>
      </c>
      <c s="37">
        <v>1</v>
      </c>
      <c s="36">
        <v>0</v>
      </c>
      <c s="36">
        <f>ROUND(G663*H663,6)</f>
      </c>
      <c r="L663" s="38">
        <v>0</v>
      </c>
      <c s="32">
        <f>ROUND(ROUND(L663,2)*ROUND(G663,3),2)</f>
      </c>
      <c s="36" t="s">
        <v>55</v>
      </c>
      <c>
        <f>(M663*21)/100</f>
      </c>
      <c t="s">
        <v>28</v>
      </c>
    </row>
    <row r="664" spans="1:5" ht="12.75">
      <c r="A664" s="35" t="s">
        <v>56</v>
      </c>
      <c r="E664" s="39" t="s">
        <v>219</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1147</v>
      </c>
      <c s="41">
        <f>Rekapitulace!C19</f>
      </c>
      <c s="20" t="s">
        <v>0</v>
      </c>
      <c t="s">
        <v>23</v>
      </c>
      <c t="s">
        <v>28</v>
      </c>
    </row>
    <row r="4" spans="1:16" ht="32" customHeight="1">
      <c r="A4" s="24" t="s">
        <v>20</v>
      </c>
      <c s="25" t="s">
        <v>29</v>
      </c>
      <c s="27" t="s">
        <v>1147</v>
      </c>
      <c r="E4" s="26" t="s">
        <v>1148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1151</v>
      </c>
      <c r="E8" s="30" t="s">
        <v>1150</v>
      </c>
      <c r="J8" s="29">
        <f>0+J9+J18+J43+J60</f>
      </c>
      <c s="29">
        <f>0+K9+K18+K43+K60</f>
      </c>
      <c s="29">
        <f>0+L9+L18+L43+L60</f>
      </c>
      <c s="29">
        <f>0+M9+M18+M43+M60</f>
      </c>
    </row>
    <row r="9" spans="1:13" ht="12.75">
      <c r="A9" t="s">
        <v>47</v>
      </c>
      <c r="C9" s="31" t="s">
        <v>1152</v>
      </c>
      <c r="E9" s="33" t="s">
        <v>1153</v>
      </c>
      <c r="J9" s="32">
        <f>0</f>
      </c>
      <c s="32">
        <f>0</f>
      </c>
      <c s="32">
        <f>0+L10+L14</f>
      </c>
      <c s="32">
        <f>0+M10+M14</f>
      </c>
    </row>
    <row r="10" spans="1:16" ht="25.5">
      <c r="A10" t="s">
        <v>50</v>
      </c>
      <c s="34" t="s">
        <v>51</v>
      </c>
      <c s="34" t="s">
        <v>1154</v>
      </c>
      <c s="35" t="s">
        <v>5</v>
      </c>
      <c s="6" t="s">
        <v>1155</v>
      </c>
      <c s="36" t="s">
        <v>240</v>
      </c>
      <c s="37">
        <v>1983.899</v>
      </c>
      <c s="36">
        <v>0</v>
      </c>
      <c s="36">
        <f>ROUND(G10*H10,6)</f>
      </c>
      <c r="L10" s="38">
        <v>0</v>
      </c>
      <c s="32">
        <f>ROUND(ROUND(L10,2)*ROUND(G10,3),2)</f>
      </c>
      <c s="36" t="s">
        <v>55</v>
      </c>
      <c>
        <f>(M10*21)/100</f>
      </c>
      <c t="s">
        <v>28</v>
      </c>
    </row>
    <row r="11" spans="1:5" ht="25.5">
      <c r="A11" s="35" t="s">
        <v>56</v>
      </c>
      <c r="E11" s="39" t="s">
        <v>1155</v>
      </c>
    </row>
    <row r="12" spans="1:5" ht="12.75">
      <c r="A12" s="35" t="s">
        <v>57</v>
      </c>
      <c r="E12" s="40" t="s">
        <v>5</v>
      </c>
    </row>
    <row r="13" spans="1:5" ht="63.75">
      <c r="A13" t="s">
        <v>58</v>
      </c>
      <c r="E13" s="39" t="s">
        <v>1156</v>
      </c>
    </row>
    <row r="14" spans="1:16" ht="25.5">
      <c r="A14" t="s">
        <v>50</v>
      </c>
      <c s="34" t="s">
        <v>28</v>
      </c>
      <c s="34" t="s">
        <v>238</v>
      </c>
      <c s="35" t="s">
        <v>5</v>
      </c>
      <c s="6" t="s">
        <v>239</v>
      </c>
      <c s="36" t="s">
        <v>240</v>
      </c>
      <c s="37">
        <v>2975.848</v>
      </c>
      <c s="36">
        <v>0</v>
      </c>
      <c s="36">
        <f>ROUND(G14*H14,6)</f>
      </c>
      <c r="L14" s="38">
        <v>0</v>
      </c>
      <c s="32">
        <f>ROUND(ROUND(L14,2)*ROUND(G14,3),2)</f>
      </c>
      <c s="36" t="s">
        <v>55</v>
      </c>
      <c>
        <f>(M14*21)/100</f>
      </c>
      <c t="s">
        <v>28</v>
      </c>
    </row>
    <row r="15" spans="1:5" ht="25.5">
      <c r="A15" s="35" t="s">
        <v>56</v>
      </c>
      <c r="E15" s="39" t="s">
        <v>239</v>
      </c>
    </row>
    <row r="16" spans="1:5" ht="12.75">
      <c r="A16" s="35" t="s">
        <v>57</v>
      </c>
      <c r="E16" s="40" t="s">
        <v>5</v>
      </c>
    </row>
    <row r="17" spans="1:5" ht="63.75">
      <c r="A17" t="s">
        <v>58</v>
      </c>
      <c r="E17" s="39" t="s">
        <v>1156</v>
      </c>
    </row>
    <row r="18" spans="1:13" ht="12.75">
      <c r="A18" t="s">
        <v>47</v>
      </c>
      <c r="C18" s="31" t="s">
        <v>51</v>
      </c>
      <c r="E18" s="33" t="s">
        <v>1157</v>
      </c>
      <c r="J18" s="32">
        <f>0</f>
      </c>
      <c s="32">
        <f>0</f>
      </c>
      <c s="32">
        <f>0+L19+L23+L27+L31+L35+L39</f>
      </c>
      <c s="32">
        <f>0+M19+M23+M27+M31+M35+M39</f>
      </c>
    </row>
    <row r="19" spans="1:16" ht="12.75">
      <c r="A19" t="s">
        <v>50</v>
      </c>
      <c s="34" t="s">
        <v>26</v>
      </c>
      <c s="34" t="s">
        <v>1158</v>
      </c>
      <c s="35" t="s">
        <v>5</v>
      </c>
      <c s="6" t="s">
        <v>1159</v>
      </c>
      <c s="36" t="s">
        <v>227</v>
      </c>
      <c s="37">
        <v>2721.415</v>
      </c>
      <c s="36">
        <v>0</v>
      </c>
      <c s="36">
        <f>ROUND(G19*H19,6)</f>
      </c>
      <c r="L19" s="38">
        <v>0</v>
      </c>
      <c s="32">
        <f>ROUND(ROUND(L19,2)*ROUND(G19,3),2)</f>
      </c>
      <c s="36" t="s">
        <v>1160</v>
      </c>
      <c>
        <f>(M19*21)/100</f>
      </c>
      <c t="s">
        <v>28</v>
      </c>
    </row>
    <row r="20" spans="1:5" ht="12.75">
      <c r="A20" s="35" t="s">
        <v>56</v>
      </c>
      <c r="E20" s="39" t="s">
        <v>1159</v>
      </c>
    </row>
    <row r="21" spans="1:5" ht="12.75">
      <c r="A21" s="35" t="s">
        <v>57</v>
      </c>
      <c r="E21" s="40" t="s">
        <v>5</v>
      </c>
    </row>
    <row r="22" spans="1:5" ht="409.5">
      <c r="A22" t="s">
        <v>58</v>
      </c>
      <c r="E22" s="39" t="s">
        <v>1161</v>
      </c>
    </row>
    <row r="23" spans="1:16" ht="12.75">
      <c r="A23" t="s">
        <v>50</v>
      </c>
      <c s="34" t="s">
        <v>82</v>
      </c>
      <c s="34" t="s">
        <v>1162</v>
      </c>
      <c s="35" t="s">
        <v>5</v>
      </c>
      <c s="6" t="s">
        <v>1163</v>
      </c>
      <c s="36" t="s">
        <v>227</v>
      </c>
      <c s="37">
        <v>34</v>
      </c>
      <c s="36">
        <v>0</v>
      </c>
      <c s="36">
        <f>ROUND(G23*H23,6)</f>
      </c>
      <c r="L23" s="38">
        <v>0</v>
      </c>
      <c s="32">
        <f>ROUND(ROUND(L23,2)*ROUND(G23,3),2)</f>
      </c>
      <c s="36" t="s">
        <v>1160</v>
      </c>
      <c>
        <f>(M23*21)/100</f>
      </c>
      <c t="s">
        <v>28</v>
      </c>
    </row>
    <row r="24" spans="1:5" ht="12.75">
      <c r="A24" s="35" t="s">
        <v>56</v>
      </c>
      <c r="E24" s="39" t="s">
        <v>1163</v>
      </c>
    </row>
    <row r="25" spans="1:5" ht="12.75">
      <c r="A25" s="35" t="s">
        <v>57</v>
      </c>
      <c r="E25" s="40" t="s">
        <v>5</v>
      </c>
    </row>
    <row r="26" spans="1:5" ht="409.5">
      <c r="A26" t="s">
        <v>58</v>
      </c>
      <c r="E26" s="39" t="s">
        <v>1164</v>
      </c>
    </row>
    <row r="27" spans="1:16" ht="12.75">
      <c r="A27" t="s">
        <v>50</v>
      </c>
      <c s="34" t="s">
        <v>86</v>
      </c>
      <c s="34" t="s">
        <v>1165</v>
      </c>
      <c s="35" t="s">
        <v>5</v>
      </c>
      <c s="6" t="s">
        <v>1166</v>
      </c>
      <c s="36" t="s">
        <v>227</v>
      </c>
      <c s="37">
        <v>379.71</v>
      </c>
      <c s="36">
        <v>0</v>
      </c>
      <c s="36">
        <f>ROUND(G27*H27,6)</f>
      </c>
      <c r="L27" s="38">
        <v>0</v>
      </c>
      <c s="32">
        <f>ROUND(ROUND(L27,2)*ROUND(G27,3),2)</f>
      </c>
      <c s="36" t="s">
        <v>1160</v>
      </c>
      <c>
        <f>(M27*21)/100</f>
      </c>
      <c t="s">
        <v>28</v>
      </c>
    </row>
    <row r="28" spans="1:5" ht="12.75">
      <c r="A28" s="35" t="s">
        <v>56</v>
      </c>
      <c r="E28" s="39" t="s">
        <v>1166</v>
      </c>
    </row>
    <row r="29" spans="1:5" ht="12.75">
      <c r="A29" s="35" t="s">
        <v>57</v>
      </c>
      <c r="E29" s="40" t="s">
        <v>5</v>
      </c>
    </row>
    <row r="30" spans="1:5" ht="409.5">
      <c r="A30" t="s">
        <v>58</v>
      </c>
      <c r="E30" s="39" t="s">
        <v>1167</v>
      </c>
    </row>
    <row r="31" spans="1:16" ht="12.75">
      <c r="A31" t="s">
        <v>50</v>
      </c>
      <c s="34" t="s">
        <v>27</v>
      </c>
      <c s="34" t="s">
        <v>1168</v>
      </c>
      <c s="35" t="s">
        <v>5</v>
      </c>
      <c s="6" t="s">
        <v>1169</v>
      </c>
      <c s="36" t="s">
        <v>227</v>
      </c>
      <c s="37">
        <v>413.71</v>
      </c>
      <c s="36">
        <v>0</v>
      </c>
      <c s="36">
        <f>ROUND(G31*H31,6)</f>
      </c>
      <c r="L31" s="38">
        <v>0</v>
      </c>
      <c s="32">
        <f>ROUND(ROUND(L31,2)*ROUND(G31,3),2)</f>
      </c>
      <c s="36" t="s">
        <v>1160</v>
      </c>
      <c>
        <f>(M31*21)/100</f>
      </c>
      <c t="s">
        <v>28</v>
      </c>
    </row>
    <row r="32" spans="1:5" ht="12.75">
      <c r="A32" s="35" t="s">
        <v>56</v>
      </c>
      <c r="E32" s="39" t="s">
        <v>1169</v>
      </c>
    </row>
    <row r="33" spans="1:5" ht="12.75">
      <c r="A33" s="35" t="s">
        <v>57</v>
      </c>
      <c r="E33" s="40" t="s">
        <v>5</v>
      </c>
    </row>
    <row r="34" spans="1:5" ht="369.75">
      <c r="A34" t="s">
        <v>58</v>
      </c>
      <c r="E34" s="39" t="s">
        <v>1170</v>
      </c>
    </row>
    <row r="35" spans="1:16" ht="12.75">
      <c r="A35" t="s">
        <v>50</v>
      </c>
      <c s="34" t="s">
        <v>93</v>
      </c>
      <c s="34" t="s">
        <v>1171</v>
      </c>
      <c s="35" t="s">
        <v>5</v>
      </c>
      <c s="6" t="s">
        <v>1172</v>
      </c>
      <c s="36" t="s">
        <v>227</v>
      </c>
      <c s="37">
        <v>2721.415</v>
      </c>
      <c s="36">
        <v>0</v>
      </c>
      <c s="36">
        <f>ROUND(G35*H35,6)</f>
      </c>
      <c r="L35" s="38">
        <v>0</v>
      </c>
      <c s="32">
        <f>ROUND(ROUND(L35,2)*ROUND(G35,3),2)</f>
      </c>
      <c s="36" t="s">
        <v>1160</v>
      </c>
      <c>
        <f>(M35*21)/100</f>
      </c>
      <c t="s">
        <v>28</v>
      </c>
    </row>
    <row r="36" spans="1:5" ht="12.75">
      <c r="A36" s="35" t="s">
        <v>56</v>
      </c>
      <c r="E36" s="39" t="s">
        <v>1172</v>
      </c>
    </row>
    <row r="37" spans="1:5" ht="12.75">
      <c r="A37" s="35" t="s">
        <v>57</v>
      </c>
      <c r="E37" s="40" t="s">
        <v>5</v>
      </c>
    </row>
    <row r="38" spans="1:5" ht="293.25">
      <c r="A38" t="s">
        <v>58</v>
      </c>
      <c r="E38" s="39" t="s">
        <v>1173</v>
      </c>
    </row>
    <row r="39" spans="1:16" ht="12.75">
      <c r="A39" t="s">
        <v>50</v>
      </c>
      <c s="34" t="s">
        <v>97</v>
      </c>
      <c s="34" t="s">
        <v>1174</v>
      </c>
      <c s="35" t="s">
        <v>5</v>
      </c>
      <c s="6" t="s">
        <v>1175</v>
      </c>
      <c s="36" t="s">
        <v>252</v>
      </c>
      <c s="37">
        <v>4620.255</v>
      </c>
      <c s="36">
        <v>0</v>
      </c>
      <c s="36">
        <f>ROUND(G39*H39,6)</f>
      </c>
      <c r="L39" s="38">
        <v>0</v>
      </c>
      <c s="32">
        <f>ROUND(ROUND(L39,2)*ROUND(G39,3),2)</f>
      </c>
      <c s="36" t="s">
        <v>1160</v>
      </c>
      <c>
        <f>(M39*21)/100</f>
      </c>
      <c t="s">
        <v>28</v>
      </c>
    </row>
    <row r="40" spans="1:5" ht="12.75">
      <c r="A40" s="35" t="s">
        <v>56</v>
      </c>
      <c r="E40" s="39" t="s">
        <v>1175</v>
      </c>
    </row>
    <row r="41" spans="1:5" ht="12.75">
      <c r="A41" s="35" t="s">
        <v>57</v>
      </c>
      <c r="E41" s="40" t="s">
        <v>5</v>
      </c>
    </row>
    <row r="42" spans="1:5" ht="89.25">
      <c r="A42" t="s">
        <v>58</v>
      </c>
      <c r="E42" s="39" t="s">
        <v>1176</v>
      </c>
    </row>
    <row r="43" spans="1:13" ht="12.75">
      <c r="A43" t="s">
        <v>47</v>
      </c>
      <c r="C43" s="31" t="s">
        <v>86</v>
      </c>
      <c r="E43" s="33" t="s">
        <v>1177</v>
      </c>
      <c r="J43" s="32">
        <f>0</f>
      </c>
      <c s="32">
        <f>0</f>
      </c>
      <c s="32">
        <f>0+L44+L48+L52+L56</f>
      </c>
      <c s="32">
        <f>0+M44+M48+M52+M56</f>
      </c>
    </row>
    <row r="44" spans="1:16" ht="25.5">
      <c r="A44" t="s">
        <v>50</v>
      </c>
      <c s="34" t="s">
        <v>65</v>
      </c>
      <c s="34" t="s">
        <v>1178</v>
      </c>
      <c s="35" t="s">
        <v>5</v>
      </c>
      <c s="6" t="s">
        <v>1179</v>
      </c>
      <c s="36" t="s">
        <v>227</v>
      </c>
      <c s="37">
        <v>481.96</v>
      </c>
      <c s="36">
        <v>0</v>
      </c>
      <c s="36">
        <f>ROUND(G44*H44,6)</f>
      </c>
      <c r="L44" s="38">
        <v>0</v>
      </c>
      <c s="32">
        <f>ROUND(ROUND(L44,2)*ROUND(G44,3),2)</f>
      </c>
      <c s="36" t="s">
        <v>1160</v>
      </c>
      <c>
        <f>(M44*21)/100</f>
      </c>
      <c t="s">
        <v>28</v>
      </c>
    </row>
    <row r="45" spans="1:5" ht="25.5">
      <c r="A45" s="35" t="s">
        <v>56</v>
      </c>
      <c r="E45" s="39" t="s">
        <v>1179</v>
      </c>
    </row>
    <row r="46" spans="1:5" ht="12.75">
      <c r="A46" s="35" t="s">
        <v>57</v>
      </c>
      <c r="E46" s="40" t="s">
        <v>5</v>
      </c>
    </row>
    <row r="47" spans="1:5" ht="344.25">
      <c r="A47" t="s">
        <v>58</v>
      </c>
      <c r="E47" s="39" t="s">
        <v>1180</v>
      </c>
    </row>
    <row r="48" spans="1:16" ht="25.5">
      <c r="A48" t="s">
        <v>50</v>
      </c>
      <c s="34" t="s">
        <v>103</v>
      </c>
      <c s="34" t="s">
        <v>1181</v>
      </c>
      <c s="35" t="s">
        <v>5</v>
      </c>
      <c s="6" t="s">
        <v>1182</v>
      </c>
      <c s="36" t="s">
        <v>227</v>
      </c>
      <c s="37">
        <v>696.15</v>
      </c>
      <c s="36">
        <v>0</v>
      </c>
      <c s="36">
        <f>ROUND(G48*H48,6)</f>
      </c>
      <c r="L48" s="38">
        <v>0</v>
      </c>
      <c s="32">
        <f>ROUND(ROUND(L48,2)*ROUND(G48,3),2)</f>
      </c>
      <c s="36" t="s">
        <v>1160</v>
      </c>
      <c>
        <f>(M48*21)/100</f>
      </c>
      <c t="s">
        <v>28</v>
      </c>
    </row>
    <row r="49" spans="1:5" ht="25.5">
      <c r="A49" s="35" t="s">
        <v>56</v>
      </c>
      <c r="E49" s="39" t="s">
        <v>1182</v>
      </c>
    </row>
    <row r="50" spans="1:5" ht="12.75">
      <c r="A50" s="35" t="s">
        <v>57</v>
      </c>
      <c r="E50" s="40" t="s">
        <v>5</v>
      </c>
    </row>
    <row r="51" spans="1:5" ht="409.5">
      <c r="A51" t="s">
        <v>58</v>
      </c>
      <c r="E51" s="39" t="s">
        <v>1183</v>
      </c>
    </row>
    <row r="52" spans="1:16" ht="25.5">
      <c r="A52" t="s">
        <v>50</v>
      </c>
      <c s="34" t="s">
        <v>107</v>
      </c>
      <c s="34" t="s">
        <v>1184</v>
      </c>
      <c s="35" t="s">
        <v>5</v>
      </c>
      <c s="6" t="s">
        <v>1182</v>
      </c>
      <c s="36" t="s">
        <v>227</v>
      </c>
      <c s="37">
        <v>471.2</v>
      </c>
      <c s="36">
        <v>0</v>
      </c>
      <c s="36">
        <f>ROUND(G52*H52,6)</f>
      </c>
      <c r="L52" s="38">
        <v>0</v>
      </c>
      <c s="32">
        <f>ROUND(ROUND(L52,2)*ROUND(G52,3),2)</f>
      </c>
      <c s="36" t="s">
        <v>1160</v>
      </c>
      <c>
        <f>(M52*21)/100</f>
      </c>
      <c t="s">
        <v>28</v>
      </c>
    </row>
    <row r="53" spans="1:5" ht="25.5">
      <c r="A53" s="35" t="s">
        <v>56</v>
      </c>
      <c r="E53" s="39" t="s">
        <v>1182</v>
      </c>
    </row>
    <row r="54" spans="1:5" ht="12.75">
      <c r="A54" s="35" t="s">
        <v>57</v>
      </c>
      <c r="E54" s="40" t="s">
        <v>5</v>
      </c>
    </row>
    <row r="55" spans="1:5" ht="409.5">
      <c r="A55" t="s">
        <v>58</v>
      </c>
      <c r="E55" s="39" t="s">
        <v>1185</v>
      </c>
    </row>
    <row r="56" spans="1:16" ht="12.75">
      <c r="A56" t="s">
        <v>50</v>
      </c>
      <c s="34" t="s">
        <v>110</v>
      </c>
      <c s="34" t="s">
        <v>1186</v>
      </c>
      <c s="35" t="s">
        <v>5</v>
      </c>
      <c s="6" t="s">
        <v>1187</v>
      </c>
      <c s="36" t="s">
        <v>252</v>
      </c>
      <c s="37">
        <v>1317.67</v>
      </c>
      <c s="36">
        <v>0</v>
      </c>
      <c s="36">
        <f>ROUND(G56*H56,6)</f>
      </c>
      <c r="L56" s="38">
        <v>0</v>
      </c>
      <c s="32">
        <f>ROUND(ROUND(L56,2)*ROUND(G56,3),2)</f>
      </c>
      <c s="36" t="s">
        <v>1160</v>
      </c>
      <c>
        <f>(M56*21)/100</f>
      </c>
      <c t="s">
        <v>28</v>
      </c>
    </row>
    <row r="57" spans="1:5" ht="12.75">
      <c r="A57" s="35" t="s">
        <v>56</v>
      </c>
      <c r="E57" s="39" t="s">
        <v>1187</v>
      </c>
    </row>
    <row r="58" spans="1:5" ht="12.75">
      <c r="A58" s="35" t="s">
        <v>57</v>
      </c>
      <c r="E58" s="40" t="s">
        <v>1188</v>
      </c>
    </row>
    <row r="59" spans="1:5" ht="242.25">
      <c r="A59" t="s">
        <v>58</v>
      </c>
      <c r="E59" s="39" t="s">
        <v>1189</v>
      </c>
    </row>
    <row r="60" spans="1:13" ht="12.75">
      <c r="A60" t="s">
        <v>47</v>
      </c>
      <c r="C60" s="31" t="s">
        <v>97</v>
      </c>
      <c r="E60" s="33" t="s">
        <v>1190</v>
      </c>
      <c r="J60" s="32">
        <f>0</f>
      </c>
      <c s="32">
        <f>0</f>
      </c>
      <c s="32">
        <f>0+L61+L65+L69+L73+L77+L81+L85</f>
      </c>
      <c s="32">
        <f>0+M61+M65+M69+M73+M77+M81+M85</f>
      </c>
    </row>
    <row r="61" spans="1:16" ht="12.75">
      <c r="A61" t="s">
        <v>50</v>
      </c>
      <c s="34" t="s">
        <v>113</v>
      </c>
      <c s="34" t="s">
        <v>1191</v>
      </c>
      <c s="35" t="s">
        <v>5</v>
      </c>
      <c s="6" t="s">
        <v>1192</v>
      </c>
      <c s="36" t="s">
        <v>255</v>
      </c>
      <c s="37">
        <v>572.9</v>
      </c>
      <c s="36">
        <v>0</v>
      </c>
      <c s="36">
        <f>ROUND(G61*H61,6)</f>
      </c>
      <c r="L61" s="38">
        <v>0</v>
      </c>
      <c s="32">
        <f>ROUND(ROUND(L61,2)*ROUND(G61,3),2)</f>
      </c>
      <c s="36" t="s">
        <v>1160</v>
      </c>
      <c>
        <f>(M61*21)/100</f>
      </c>
      <c t="s">
        <v>28</v>
      </c>
    </row>
    <row r="62" spans="1:5" ht="12.75">
      <c r="A62" s="35" t="s">
        <v>56</v>
      </c>
      <c r="E62" s="39" t="s">
        <v>1192</v>
      </c>
    </row>
    <row r="63" spans="1:5" ht="12.75">
      <c r="A63" s="35" t="s">
        <v>57</v>
      </c>
      <c r="E63" s="40" t="s">
        <v>5</v>
      </c>
    </row>
    <row r="64" spans="1:5" ht="395.25">
      <c r="A64" t="s">
        <v>58</v>
      </c>
      <c r="E64" s="39" t="s">
        <v>1193</v>
      </c>
    </row>
    <row r="65" spans="1:16" ht="12.75">
      <c r="A65" t="s">
        <v>50</v>
      </c>
      <c s="34" t="s">
        <v>116</v>
      </c>
      <c s="34" t="s">
        <v>1194</v>
      </c>
      <c s="35" t="s">
        <v>5</v>
      </c>
      <c s="6" t="s">
        <v>1195</v>
      </c>
      <c s="36" t="s">
        <v>255</v>
      </c>
      <c s="37">
        <v>5</v>
      </c>
      <c s="36">
        <v>0</v>
      </c>
      <c s="36">
        <f>ROUND(G65*H65,6)</f>
      </c>
      <c r="L65" s="38">
        <v>0</v>
      </c>
      <c s="32">
        <f>ROUND(ROUND(L65,2)*ROUND(G65,3),2)</f>
      </c>
      <c s="36" t="s">
        <v>1160</v>
      </c>
      <c>
        <f>(M65*21)/100</f>
      </c>
      <c t="s">
        <v>28</v>
      </c>
    </row>
    <row r="66" spans="1:5" ht="12.75">
      <c r="A66" s="35" t="s">
        <v>56</v>
      </c>
      <c r="E66" s="39" t="s">
        <v>1195</v>
      </c>
    </row>
    <row r="67" spans="1:5" ht="12.75">
      <c r="A67" s="35" t="s">
        <v>57</v>
      </c>
      <c r="E67" s="40" t="s">
        <v>5</v>
      </c>
    </row>
    <row r="68" spans="1:5" ht="395.25">
      <c r="A68" t="s">
        <v>58</v>
      </c>
      <c r="E68" s="39" t="s">
        <v>1196</v>
      </c>
    </row>
    <row r="69" spans="1:16" ht="12.75">
      <c r="A69" t="s">
        <v>50</v>
      </c>
      <c s="34" t="s">
        <v>120</v>
      </c>
      <c s="34" t="s">
        <v>1197</v>
      </c>
      <c s="35" t="s">
        <v>5</v>
      </c>
      <c s="6" t="s">
        <v>1198</v>
      </c>
      <c s="36" t="s">
        <v>255</v>
      </c>
      <c s="37">
        <v>281.7</v>
      </c>
      <c s="36">
        <v>0</v>
      </c>
      <c s="36">
        <f>ROUND(G69*H69,6)</f>
      </c>
      <c r="L69" s="38">
        <v>0</v>
      </c>
      <c s="32">
        <f>ROUND(ROUND(L69,2)*ROUND(G69,3),2)</f>
      </c>
      <c s="36" t="s">
        <v>1160</v>
      </c>
      <c>
        <f>(M69*21)/100</f>
      </c>
      <c t="s">
        <v>28</v>
      </c>
    </row>
    <row r="70" spans="1:5" ht="12.75">
      <c r="A70" s="35" t="s">
        <v>56</v>
      </c>
      <c r="E70" s="39" t="s">
        <v>1198</v>
      </c>
    </row>
    <row r="71" spans="1:5" ht="12.75">
      <c r="A71" s="35" t="s">
        <v>57</v>
      </c>
      <c r="E71" s="40" t="s">
        <v>5</v>
      </c>
    </row>
    <row r="72" spans="1:5" ht="395.25">
      <c r="A72" t="s">
        <v>58</v>
      </c>
      <c r="E72" s="39" t="s">
        <v>1199</v>
      </c>
    </row>
    <row r="73" spans="1:16" ht="12.75">
      <c r="A73" t="s">
        <v>50</v>
      </c>
      <c s="34" t="s">
        <v>124</v>
      </c>
      <c s="34" t="s">
        <v>1200</v>
      </c>
      <c s="35" t="s">
        <v>5</v>
      </c>
      <c s="6" t="s">
        <v>1201</v>
      </c>
      <c s="36" t="s">
        <v>227</v>
      </c>
      <c s="37">
        <v>17.56</v>
      </c>
      <c s="36">
        <v>0</v>
      </c>
      <c s="36">
        <f>ROUND(G73*H73,6)</f>
      </c>
      <c r="L73" s="38">
        <v>0</v>
      </c>
      <c s="32">
        <f>ROUND(ROUND(L73,2)*ROUND(G73,3),2)</f>
      </c>
      <c s="36" t="s">
        <v>1160</v>
      </c>
      <c>
        <f>(M73*21)/100</f>
      </c>
      <c t="s">
        <v>28</v>
      </c>
    </row>
    <row r="74" spans="1:5" ht="12.75">
      <c r="A74" s="35" t="s">
        <v>56</v>
      </c>
      <c r="E74" s="39" t="s">
        <v>1201</v>
      </c>
    </row>
    <row r="75" spans="1:5" ht="12.75">
      <c r="A75" s="35" t="s">
        <v>57</v>
      </c>
      <c r="E75" s="40" t="s">
        <v>5</v>
      </c>
    </row>
    <row r="76" spans="1:5" ht="409.5">
      <c r="A76" t="s">
        <v>58</v>
      </c>
      <c r="E76" s="39" t="s">
        <v>1202</v>
      </c>
    </row>
    <row r="77" spans="1:16" ht="12.75">
      <c r="A77" t="s">
        <v>50</v>
      </c>
      <c s="34" t="s">
        <v>128</v>
      </c>
      <c s="34" t="s">
        <v>1203</v>
      </c>
      <c s="35" t="s">
        <v>5</v>
      </c>
      <c s="6" t="s">
        <v>1204</v>
      </c>
      <c s="36" t="s">
        <v>227</v>
      </c>
      <c s="37">
        <v>22.269</v>
      </c>
      <c s="36">
        <v>0</v>
      </c>
      <c s="36">
        <f>ROUND(G77*H77,6)</f>
      </c>
      <c r="L77" s="38">
        <v>0</v>
      </c>
      <c s="32">
        <f>ROUND(ROUND(L77,2)*ROUND(G77,3),2)</f>
      </c>
      <c s="36" t="s">
        <v>1160</v>
      </c>
      <c>
        <f>(M77*21)/100</f>
      </c>
      <c t="s">
        <v>28</v>
      </c>
    </row>
    <row r="78" spans="1:5" ht="12.75">
      <c r="A78" s="35" t="s">
        <v>56</v>
      </c>
      <c r="E78" s="39" t="s">
        <v>1204</v>
      </c>
    </row>
    <row r="79" spans="1:5" ht="12.75">
      <c r="A79" s="35" t="s">
        <v>57</v>
      </c>
      <c r="E79" s="40" t="s">
        <v>5</v>
      </c>
    </row>
    <row r="80" spans="1:5" ht="409.5">
      <c r="A80" t="s">
        <v>58</v>
      </c>
      <c r="E80" s="39" t="s">
        <v>1205</v>
      </c>
    </row>
    <row r="81" spans="1:16" ht="12.75">
      <c r="A81" t="s">
        <v>50</v>
      </c>
      <c s="34" t="s">
        <v>131</v>
      </c>
      <c s="34" t="s">
        <v>1206</v>
      </c>
      <c s="35" t="s">
        <v>5</v>
      </c>
      <c s="6" t="s">
        <v>1207</v>
      </c>
      <c s="36" t="s">
        <v>54</v>
      </c>
      <c s="37">
        <v>8</v>
      </c>
      <c s="36">
        <v>0</v>
      </c>
      <c s="36">
        <f>ROUND(G81*H81,6)</f>
      </c>
      <c r="L81" s="38">
        <v>0</v>
      </c>
      <c s="32">
        <f>ROUND(ROUND(L81,2)*ROUND(G81,3),2)</f>
      </c>
      <c s="36" t="s">
        <v>1160</v>
      </c>
      <c>
        <f>(M81*21)/100</f>
      </c>
      <c t="s">
        <v>28</v>
      </c>
    </row>
    <row r="82" spans="1:5" ht="12.75">
      <c r="A82" s="35" t="s">
        <v>56</v>
      </c>
      <c r="E82" s="39" t="s">
        <v>1207</v>
      </c>
    </row>
    <row r="83" spans="1:5" ht="12.75">
      <c r="A83" s="35" t="s">
        <v>57</v>
      </c>
      <c r="E83" s="40" t="s">
        <v>5</v>
      </c>
    </row>
    <row r="84" spans="1:5" ht="140.25">
      <c r="A84" t="s">
        <v>58</v>
      </c>
      <c r="E84" s="39" t="s">
        <v>1208</v>
      </c>
    </row>
    <row r="85" spans="1:16" ht="12.75">
      <c r="A85" t="s">
        <v>50</v>
      </c>
      <c s="34" t="s">
        <v>135</v>
      </c>
      <c s="34" t="s">
        <v>1209</v>
      </c>
      <c s="35" t="s">
        <v>5</v>
      </c>
      <c s="6" t="s">
        <v>1210</v>
      </c>
      <c s="36" t="s">
        <v>54</v>
      </c>
      <c s="37">
        <v>9</v>
      </c>
      <c s="36">
        <v>0</v>
      </c>
      <c s="36">
        <f>ROUND(G85*H85,6)</f>
      </c>
      <c r="L85" s="38">
        <v>0</v>
      </c>
      <c s="32">
        <f>ROUND(ROUND(L85,2)*ROUND(G85,3),2)</f>
      </c>
      <c s="36" t="s">
        <v>1160</v>
      </c>
      <c>
        <f>(M85*21)/100</f>
      </c>
      <c t="s">
        <v>28</v>
      </c>
    </row>
    <row r="86" spans="1:5" ht="12.75">
      <c r="A86" s="35" t="s">
        <v>56</v>
      </c>
      <c r="E86" s="39" t="s">
        <v>1210</v>
      </c>
    </row>
    <row r="87" spans="1:5" ht="12.75">
      <c r="A87" s="35" t="s">
        <v>57</v>
      </c>
      <c r="E87" s="40" t="s">
        <v>5</v>
      </c>
    </row>
    <row r="88" spans="1:5" ht="140.25">
      <c r="A88" t="s">
        <v>58</v>
      </c>
      <c r="E88"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